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365" activeTab="0"/>
  </bookViews>
  <sheets>
    <sheet name="Grafy" sheetId="1" r:id="rId1"/>
    <sheet name="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Marek Lutonsk?</author>
  </authors>
  <commentList>
    <comment ref="G5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Dopočítáno podle tří milionů zákazníků na začátku března.</t>
        </r>
      </text>
    </comment>
    <comment ref="G3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Výpočet podle procentuálního nárůstu za 1. Q. u ostatních operátorů</t>
        </r>
      </text>
    </comment>
  </commentList>
</comments>
</file>

<file path=xl/sharedStrings.xml><?xml version="1.0" encoding="utf-8"?>
<sst xmlns="http://schemas.openxmlformats.org/spreadsheetml/2006/main" count="47" uniqueCount="28">
  <si>
    <t>Operátor</t>
  </si>
  <si>
    <t>Eurotel</t>
  </si>
  <si>
    <t>Oskar</t>
  </si>
  <si>
    <t>počet nových zákazníků</t>
  </si>
  <si>
    <t>procentuální nárůst počtu zákazníků</t>
  </si>
  <si>
    <t>podíl na trhu</t>
  </si>
  <si>
    <t>Změna podílu na trhu</t>
  </si>
  <si>
    <t>T-Mobile</t>
  </si>
  <si>
    <t>počty zákazníků</t>
  </si>
  <si>
    <t>počet zákazníků</t>
  </si>
  <si>
    <t>meziroční nárůst</t>
  </si>
  <si>
    <t>všichni operátoři</t>
  </si>
  <si>
    <t>1Q 2002</t>
  </si>
  <si>
    <t>4Q 2001</t>
  </si>
  <si>
    <t>4Q 2000</t>
  </si>
  <si>
    <t>1Q 2001</t>
  </si>
  <si>
    <t>2Q 2001</t>
  </si>
  <si>
    <t>3Q 2001</t>
  </si>
  <si>
    <t>2Q 2002</t>
  </si>
  <si>
    <t>3Q 2002</t>
  </si>
  <si>
    <t>4Q 2002</t>
  </si>
  <si>
    <t>1Q 2003</t>
  </si>
  <si>
    <t>2Q 2003</t>
  </si>
  <si>
    <t>3Q 2003</t>
  </si>
  <si>
    <t>4Q 2003</t>
  </si>
  <si>
    <t>1Q 2004</t>
  </si>
  <si>
    <t>2Q 2004</t>
  </si>
  <si>
    <t>3Q 2004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</si>
</sst>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#,##0.000"/>
  </numFmts>
  <fonts count="13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Tahoma"/>
      <family val="2"/>
    </font>
    <font>
      <b/>
      <sz val="10.25"/>
      <name val="Tahoma"/>
      <family val="2"/>
    </font>
    <font>
      <b/>
      <sz val="11.75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6"/>
      <name val="Arial"/>
      <family val="2"/>
    </font>
    <font>
      <sz val="7"/>
      <name val="Arial"/>
      <family val="2"/>
    </font>
    <font>
      <sz val="5.75"/>
      <name val="Arial"/>
      <family val="2"/>
    </font>
  </fonts>
  <fills count="7">
    <fill>
      <patternFill/>
    </fill>
    <fill>
      <patternFill patternType="gray125"/>
    </fill>
    <fill>
      <patternFill patternType="mediumGray">
        <fgColor indexed="9"/>
        <bgColor indexed="27"/>
      </patternFill>
    </fill>
    <fill>
      <patternFill patternType="mediumGray">
        <fgColor indexed="9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1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2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0" fillId="0" borderId="0" xfId="2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9" fontId="0" fillId="3" borderId="0" xfId="20" applyFont="1" applyFill="1" applyBorder="1" applyAlignment="1">
      <alignment/>
    </xf>
    <xf numFmtId="0" fontId="0" fillId="0" borderId="0" xfId="0" applyBorder="1" applyAlignment="1">
      <alignment/>
    </xf>
    <xf numFmtId="0" fontId="1" fillId="4" borderId="0" xfId="0" applyFont="1" applyFill="1" applyBorder="1" applyAlignment="1">
      <alignment/>
    </xf>
    <xf numFmtId="167" fontId="0" fillId="3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3" fontId="1" fillId="3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4" fontId="0" fillId="3" borderId="0" xfId="0" applyNumberFormat="1" applyFont="1" applyFill="1" applyBorder="1" applyAlignment="1">
      <alignment/>
    </xf>
    <xf numFmtId="167" fontId="0" fillId="2" borderId="0" xfId="20" applyNumberFormat="1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1"/>
          <c:w val="0.9587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Eurotel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Data!$B$2:$Q$2</c:f>
              <c:strCache>
                <c:ptCount val="16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  <c:pt idx="14">
                  <c:v>2Q 2004</c:v>
                </c:pt>
                <c:pt idx="15">
                  <c:v>3Q 2004</c:v>
                </c:pt>
              </c:strCache>
            </c:strRef>
          </c:cat>
          <c:val>
            <c:numRef>
              <c:f>Data!$B$3:$Q$3</c:f>
              <c:numCache>
                <c:ptCount val="16"/>
                <c:pt idx="0">
                  <c:v>2.171116</c:v>
                </c:pt>
                <c:pt idx="1">
                  <c:v>2.440838</c:v>
                </c:pt>
                <c:pt idx="2">
                  <c:v>2.654673</c:v>
                </c:pt>
                <c:pt idx="3">
                  <c:v>2.859158</c:v>
                </c:pt>
                <c:pt idx="4">
                  <c:v>3.238369</c:v>
                </c:pt>
                <c:pt idx="5">
                  <c:v>3.44860132</c:v>
                </c:pt>
                <c:pt idx="6">
                  <c:v>3.566857</c:v>
                </c:pt>
                <c:pt idx="7">
                  <c:v>3.678</c:v>
                </c:pt>
                <c:pt idx="8">
                  <c:v>3.891473</c:v>
                </c:pt>
                <c:pt idx="9">
                  <c:v>3.95</c:v>
                </c:pt>
                <c:pt idx="10">
                  <c:v>3.993</c:v>
                </c:pt>
                <c:pt idx="11">
                  <c:v>4.019</c:v>
                </c:pt>
                <c:pt idx="12">
                  <c:v>4.214517</c:v>
                </c:pt>
                <c:pt idx="13">
                  <c:v>4.283</c:v>
                </c:pt>
                <c:pt idx="14">
                  <c:v>4.32</c:v>
                </c:pt>
                <c:pt idx="15">
                  <c:v>4.362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Oskar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Data!$B$2:$Q$2</c:f>
              <c:strCache>
                <c:ptCount val="16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  <c:pt idx="14">
                  <c:v>2Q 2004</c:v>
                </c:pt>
                <c:pt idx="15">
                  <c:v>3Q 2004</c:v>
                </c:pt>
              </c:strCache>
            </c:strRef>
          </c:cat>
          <c:val>
            <c:numRef>
              <c:f>Data!$B$4:$Q$4</c:f>
              <c:numCache>
                <c:ptCount val="16"/>
                <c:pt idx="0">
                  <c:v>0.3017</c:v>
                </c:pt>
                <c:pt idx="1">
                  <c:v>0.403</c:v>
                </c:pt>
                <c:pt idx="2">
                  <c:v>0.5401</c:v>
                </c:pt>
                <c:pt idx="3">
                  <c:v>0.6803</c:v>
                </c:pt>
                <c:pt idx="4">
                  <c:v>0.8584</c:v>
                </c:pt>
                <c:pt idx="5">
                  <c:v>0.9871</c:v>
                </c:pt>
                <c:pt idx="6">
                  <c:v>1.0713</c:v>
                </c:pt>
                <c:pt idx="7">
                  <c:v>1.1396</c:v>
                </c:pt>
                <c:pt idx="8">
                  <c:v>1.1798</c:v>
                </c:pt>
                <c:pt idx="9">
                  <c:v>1.2706</c:v>
                </c:pt>
                <c:pt idx="10">
                  <c:v>1.3375</c:v>
                </c:pt>
                <c:pt idx="11">
                  <c:v>1.438142</c:v>
                </c:pt>
                <c:pt idx="12">
                  <c:v>1.547</c:v>
                </c:pt>
                <c:pt idx="13">
                  <c:v>1.613971</c:v>
                </c:pt>
                <c:pt idx="14">
                  <c:v>1.678005</c:v>
                </c:pt>
                <c:pt idx="15">
                  <c:v>1.747284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T-Mobile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Data!$B$2:$Q$2</c:f>
              <c:strCache>
                <c:ptCount val="16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  <c:pt idx="14">
                  <c:v>2Q 2004</c:v>
                </c:pt>
                <c:pt idx="15">
                  <c:v>3Q 2004</c:v>
                </c:pt>
              </c:strCache>
            </c:strRef>
          </c:cat>
          <c:val>
            <c:numRef>
              <c:f>Data!$B$5:$Q$5</c:f>
              <c:numCache>
                <c:ptCount val="16"/>
                <c:pt idx="0">
                  <c:v>1.85</c:v>
                </c:pt>
                <c:pt idx="1">
                  <c:v>2.074162</c:v>
                </c:pt>
                <c:pt idx="2">
                  <c:v>2.24314</c:v>
                </c:pt>
                <c:pt idx="3">
                  <c:v>2.45511</c:v>
                </c:pt>
                <c:pt idx="4">
                  <c:v>2.850046</c:v>
                </c:pt>
                <c:pt idx="5">
                  <c:v>3.05</c:v>
                </c:pt>
                <c:pt idx="6">
                  <c:v>3.149714</c:v>
                </c:pt>
                <c:pt idx="7">
                  <c:v>3.28329</c:v>
                </c:pt>
                <c:pt idx="8">
                  <c:v>3.509593</c:v>
                </c:pt>
                <c:pt idx="9">
                  <c:v>3.55</c:v>
                </c:pt>
                <c:pt idx="10">
                  <c:v>3.607</c:v>
                </c:pt>
                <c:pt idx="11">
                  <c:v>3.691</c:v>
                </c:pt>
                <c:pt idx="12">
                  <c:v>3.948</c:v>
                </c:pt>
                <c:pt idx="13">
                  <c:v>3.991</c:v>
                </c:pt>
                <c:pt idx="14">
                  <c:v>4.075</c:v>
                </c:pt>
                <c:pt idx="15">
                  <c:v>4.13</c:v>
                </c:pt>
              </c:numCache>
            </c:numRef>
          </c:val>
          <c:smooth val="0"/>
        </c:ser>
        <c:marker val="1"/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0328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Počet nových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95"/>
          <c:w val="0.9552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Data!$B$16:$P$16</c:f>
              <c:strCache>
                <c:ptCount val="15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  <c:pt idx="13">
                  <c:v>2Q 2004</c:v>
                </c:pt>
                <c:pt idx="14">
                  <c:v>3Q 2004</c:v>
                </c:pt>
              </c:strCache>
            </c:strRef>
          </c:cat>
          <c:val>
            <c:numRef>
              <c:f>Data!$B$17:$P$17</c:f>
              <c:numCache>
                <c:ptCount val="15"/>
                <c:pt idx="0">
                  <c:v>269721.99999999977</c:v>
                </c:pt>
                <c:pt idx="1">
                  <c:v>213835</c:v>
                </c:pt>
                <c:pt idx="2">
                  <c:v>204485.00000000003</c:v>
                </c:pt>
                <c:pt idx="3">
                  <c:v>379211.0000000002</c:v>
                </c:pt>
                <c:pt idx="4">
                  <c:v>210232.3199999998</c:v>
                </c:pt>
                <c:pt idx="5">
                  <c:v>118255.68000000031</c:v>
                </c:pt>
                <c:pt idx="6">
                  <c:v>111142.99999999977</c:v>
                </c:pt>
                <c:pt idx="7">
                  <c:v>213473.00000000003</c:v>
                </c:pt>
                <c:pt idx="8">
                  <c:v>58527.00000000022</c:v>
                </c:pt>
                <c:pt idx="9">
                  <c:v>42999.9999999997</c:v>
                </c:pt>
                <c:pt idx="10">
                  <c:v>26000.000000000244</c:v>
                </c:pt>
                <c:pt idx="11">
                  <c:v>195516.9999999997</c:v>
                </c:pt>
                <c:pt idx="12">
                  <c:v>68483.00000000051</c:v>
                </c:pt>
                <c:pt idx="13">
                  <c:v>36999.99999999992</c:v>
                </c:pt>
                <c:pt idx="14">
                  <c:v>41999.99999999982</c:v>
                </c:pt>
              </c:numCache>
            </c:numRef>
          </c:val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Data!$B$16:$P$16</c:f>
              <c:strCache>
                <c:ptCount val="15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  <c:pt idx="13">
                  <c:v>2Q 2004</c:v>
                </c:pt>
                <c:pt idx="14">
                  <c:v>3Q 2004</c:v>
                </c:pt>
              </c:strCache>
            </c:strRef>
          </c:cat>
          <c:val>
            <c:numRef>
              <c:f>Data!$B$18:$P$18</c:f>
              <c:numCache>
                <c:ptCount val="15"/>
                <c:pt idx="0">
                  <c:v>101300</c:v>
                </c:pt>
                <c:pt idx="1">
                  <c:v>137100</c:v>
                </c:pt>
                <c:pt idx="2">
                  <c:v>140200</c:v>
                </c:pt>
                <c:pt idx="3">
                  <c:v>178100.00000000003</c:v>
                </c:pt>
                <c:pt idx="4">
                  <c:v>128699.99999999993</c:v>
                </c:pt>
                <c:pt idx="5">
                  <c:v>84199.99999999994</c:v>
                </c:pt>
                <c:pt idx="6">
                  <c:v>68300.00000000003</c:v>
                </c:pt>
                <c:pt idx="7">
                  <c:v>40200.000000000015</c:v>
                </c:pt>
                <c:pt idx="8">
                  <c:v>90799.99999999999</c:v>
                </c:pt>
                <c:pt idx="9">
                  <c:v>66899.99999999996</c:v>
                </c:pt>
                <c:pt idx="10">
                  <c:v>100642.00000000012</c:v>
                </c:pt>
                <c:pt idx="11">
                  <c:v>108857.9999999999</c:v>
                </c:pt>
                <c:pt idx="12">
                  <c:v>66971.00000000012</c:v>
                </c:pt>
                <c:pt idx="13">
                  <c:v>64033.99999999993</c:v>
                </c:pt>
                <c:pt idx="14">
                  <c:v>69279.00000000009</c:v>
                </c:pt>
              </c:numCache>
            </c:numRef>
          </c:val>
        </c:ser>
        <c:ser>
          <c:idx val="2"/>
          <c:order val="2"/>
          <c:tx>
            <c:strRef>
              <c:f>Data!$A$19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Data!$B$16:$P$16</c:f>
              <c:strCache>
                <c:ptCount val="15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  <c:pt idx="13">
                  <c:v>2Q 2004</c:v>
                </c:pt>
                <c:pt idx="14">
                  <c:v>3Q 2004</c:v>
                </c:pt>
              </c:strCache>
            </c:strRef>
          </c:cat>
          <c:val>
            <c:numRef>
              <c:f>Data!$B$19:$P$19</c:f>
              <c:numCache>
                <c:ptCount val="15"/>
                <c:pt idx="0">
                  <c:v>224161.99999999974</c:v>
                </c:pt>
                <c:pt idx="1">
                  <c:v>168978.00000000006</c:v>
                </c:pt>
                <c:pt idx="2">
                  <c:v>211970</c:v>
                </c:pt>
                <c:pt idx="3">
                  <c:v>394935.99999999994</c:v>
                </c:pt>
                <c:pt idx="4">
                  <c:v>199953.99999999997</c:v>
                </c:pt>
                <c:pt idx="5">
                  <c:v>99714.00000000009</c:v>
                </c:pt>
                <c:pt idx="6">
                  <c:v>133576.00000000015</c:v>
                </c:pt>
                <c:pt idx="7">
                  <c:v>226303.00000000015</c:v>
                </c:pt>
                <c:pt idx="8">
                  <c:v>40406.999999999636</c:v>
                </c:pt>
                <c:pt idx="9">
                  <c:v>57000.000000000386</c:v>
                </c:pt>
                <c:pt idx="10">
                  <c:v>83999.99999999964</c:v>
                </c:pt>
                <c:pt idx="11">
                  <c:v>257000.00000000012</c:v>
                </c:pt>
                <c:pt idx="12">
                  <c:v>43000.00000000015</c:v>
                </c:pt>
                <c:pt idx="13">
                  <c:v>84000.00000000007</c:v>
                </c:pt>
                <c:pt idx="14">
                  <c:v>54999.999999999716</c:v>
                </c:pt>
              </c:numCache>
            </c:numRef>
          </c:val>
        </c:ser>
        <c:axId val="50101861"/>
        <c:axId val="48263566"/>
      </c:bar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01018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Procentuální nárůst počtu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425"/>
          <c:w val="0.9562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Data!$B$22:$P$22</c:f>
              <c:strCache>
                <c:ptCount val="15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  <c:pt idx="13">
                  <c:v>2Q 2004</c:v>
                </c:pt>
                <c:pt idx="14">
                  <c:v>3Q 2004</c:v>
                </c:pt>
              </c:strCache>
            </c:strRef>
          </c:cat>
          <c:val>
            <c:numRef>
              <c:f>Data!$B$23:$P$23</c:f>
              <c:numCache>
                <c:ptCount val="15"/>
                <c:pt idx="0">
                  <c:v>0.12423196181134477</c:v>
                </c:pt>
                <c:pt idx="1">
                  <c:v>0.08760720703299452</c:v>
                </c:pt>
                <c:pt idx="2">
                  <c:v>0.07702831949547084</c:v>
                </c:pt>
                <c:pt idx="3">
                  <c:v>0.13263030584528734</c:v>
                </c:pt>
                <c:pt idx="4">
                  <c:v>0.06491919852246597</c:v>
                </c:pt>
                <c:pt idx="5">
                  <c:v>0.03429091072783108</c:v>
                </c:pt>
                <c:pt idx="6">
                  <c:v>0.031159925951615097</c:v>
                </c:pt>
                <c:pt idx="7">
                  <c:v>0.05804051114736275</c:v>
                </c:pt>
                <c:pt idx="8">
                  <c:v>0.015039806263592359</c:v>
                </c:pt>
                <c:pt idx="9">
                  <c:v>0.010886075949366969</c:v>
                </c:pt>
                <c:pt idx="10">
                  <c:v>0.006511394941147053</c:v>
                </c:pt>
                <c:pt idx="11">
                  <c:v>0.048648171186862266</c:v>
                </c:pt>
                <c:pt idx="12">
                  <c:v>0.016249311605576855</c:v>
                </c:pt>
                <c:pt idx="13">
                  <c:v>0.008638804576231562</c:v>
                </c:pt>
                <c:pt idx="14">
                  <c:v>0.009722222222222188</c:v>
                </c:pt>
              </c:numCache>
            </c:numRef>
          </c:val>
        </c:ser>
        <c:ser>
          <c:idx val="1"/>
          <c:order val="1"/>
          <c:tx>
            <c:strRef>
              <c:f>Data!$A$24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Data!$B$22:$P$22</c:f>
              <c:strCache>
                <c:ptCount val="15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  <c:pt idx="13">
                  <c:v>2Q 2004</c:v>
                </c:pt>
                <c:pt idx="14">
                  <c:v>3Q 2004</c:v>
                </c:pt>
              </c:strCache>
            </c:strRef>
          </c:cat>
          <c:val>
            <c:numRef>
              <c:f>Data!$B$24:$P$24</c:f>
              <c:numCache>
                <c:ptCount val="15"/>
                <c:pt idx="0">
                  <c:v>0.335764003977461</c:v>
                </c:pt>
                <c:pt idx="1">
                  <c:v>0.3401985111662531</c:v>
                </c:pt>
                <c:pt idx="2">
                  <c:v>0.259581558970561</c:v>
                </c:pt>
                <c:pt idx="3">
                  <c:v>0.2617962663530795</c:v>
                </c:pt>
                <c:pt idx="4">
                  <c:v>0.14993010251630934</c:v>
                </c:pt>
                <c:pt idx="5">
                  <c:v>0.08530037483537622</c:v>
                </c:pt>
                <c:pt idx="6">
                  <c:v>0.06375431718472879</c:v>
                </c:pt>
                <c:pt idx="7">
                  <c:v>0.0352755352755354</c:v>
                </c:pt>
                <c:pt idx="8">
                  <c:v>0.07696219698253937</c:v>
                </c:pt>
                <c:pt idx="9">
                  <c:v>0.05265229025657159</c:v>
                </c:pt>
                <c:pt idx="10">
                  <c:v>0.07524635514018696</c:v>
                </c:pt>
                <c:pt idx="11">
                  <c:v>0.07569349897298028</c:v>
                </c:pt>
                <c:pt idx="12">
                  <c:v>0.04329088558500338</c:v>
                </c:pt>
                <c:pt idx="13">
                  <c:v>0.03967481447931842</c:v>
                </c:pt>
                <c:pt idx="14">
                  <c:v>0.04128652775170516</c:v>
                </c:pt>
              </c:numCache>
            </c:numRef>
          </c:val>
        </c:ser>
        <c:ser>
          <c:idx val="2"/>
          <c:order val="2"/>
          <c:tx>
            <c:strRef>
              <c:f>Data!$A$25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Data!$B$22:$P$22</c:f>
              <c:strCache>
                <c:ptCount val="15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  <c:pt idx="13">
                  <c:v>2Q 2004</c:v>
                </c:pt>
                <c:pt idx="14">
                  <c:v>3Q 2004</c:v>
                </c:pt>
              </c:strCache>
            </c:strRef>
          </c:cat>
          <c:val>
            <c:numRef>
              <c:f>Data!$B$25:$P$25</c:f>
              <c:numCache>
                <c:ptCount val="15"/>
                <c:pt idx="0">
                  <c:v>0.12116864864864851</c:v>
                </c:pt>
                <c:pt idx="1">
                  <c:v>0.08146808204952172</c:v>
                </c:pt>
                <c:pt idx="2">
                  <c:v>0.09449699974143377</c:v>
                </c:pt>
                <c:pt idx="3">
                  <c:v>0.16086285339557094</c:v>
                </c:pt>
                <c:pt idx="4">
                  <c:v>0.0701581658682</c:v>
                </c:pt>
                <c:pt idx="5">
                  <c:v>0.03269311475409831</c:v>
                </c:pt>
                <c:pt idx="6">
                  <c:v>0.04240892982664457</c:v>
                </c:pt>
                <c:pt idx="7">
                  <c:v>0.06892568125264598</c:v>
                </c:pt>
                <c:pt idx="8">
                  <c:v>0.011513300830039208</c:v>
                </c:pt>
                <c:pt idx="9">
                  <c:v>0.01605633802816908</c:v>
                </c:pt>
                <c:pt idx="10">
                  <c:v>0.023288051011921107</c:v>
                </c:pt>
                <c:pt idx="11">
                  <c:v>0.06962882687618532</c:v>
                </c:pt>
                <c:pt idx="12">
                  <c:v>0.010891590678824725</c:v>
                </c:pt>
                <c:pt idx="13">
                  <c:v>0.021047356552242658</c:v>
                </c:pt>
                <c:pt idx="14">
                  <c:v>0.013496932515337345</c:v>
                </c:pt>
              </c:numCache>
            </c:numRef>
          </c:val>
        </c:ser>
        <c:axId val="31718911"/>
        <c:axId val="17034744"/>
      </c:bar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17189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Podíl na trhu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525"/>
          <c:w val="0.956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Data!$A$29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Data!$B$28:$Q$28</c:f>
              <c:strCache>
                <c:ptCount val="16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  <c:pt idx="14">
                  <c:v>2Q 2004</c:v>
                </c:pt>
                <c:pt idx="15">
                  <c:v>3Q 2004</c:v>
                </c:pt>
              </c:strCache>
            </c:strRef>
          </c:cat>
          <c:val>
            <c:numRef>
              <c:f>Data!$B$29:$Q$29</c:f>
              <c:numCache>
                <c:ptCount val="16"/>
                <c:pt idx="0">
                  <c:v>0.5022457583205022</c:v>
                </c:pt>
                <c:pt idx="1">
                  <c:v>0.4963070353802359</c:v>
                </c:pt>
                <c:pt idx="2">
                  <c:v>0.48817864500590574</c:v>
                </c:pt>
                <c:pt idx="3">
                  <c:v>0.47695813943556903</c:v>
                </c:pt>
                <c:pt idx="4">
                  <c:v>0.46616600557233784</c:v>
                </c:pt>
                <c:pt idx="5">
                  <c:v>0.46069181397689</c:v>
                </c:pt>
                <c:pt idx="6">
                  <c:v>0.45800155138676546</c:v>
                </c:pt>
                <c:pt idx="7">
                  <c:v>0.4540241874658217</c:v>
                </c:pt>
                <c:pt idx="8">
                  <c:v>0.45350585826651996</c:v>
                </c:pt>
                <c:pt idx="9">
                  <c:v>0.45036827583061595</c:v>
                </c:pt>
                <c:pt idx="10">
                  <c:v>0.44676923076923075</c:v>
                </c:pt>
                <c:pt idx="11">
                  <c:v>0.4393241818939846</c:v>
                </c:pt>
                <c:pt idx="12">
                  <c:v>0.43406041721745786</c:v>
                </c:pt>
                <c:pt idx="13">
                  <c:v>0.43315256486897064</c:v>
                </c:pt>
                <c:pt idx="14">
                  <c:v>0.42886904156207606</c:v>
                </c:pt>
                <c:pt idx="15">
                  <c:v>0.42600634966273027</c:v>
                </c:pt>
              </c:numCache>
            </c:numRef>
          </c:val>
        </c:ser>
        <c:ser>
          <c:idx val="1"/>
          <c:order val="1"/>
          <c:tx>
            <c:strRef>
              <c:f>Data!$A$30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Data!$B$28:$Q$28</c:f>
              <c:strCache>
                <c:ptCount val="16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  <c:pt idx="14">
                  <c:v>2Q 2004</c:v>
                </c:pt>
                <c:pt idx="15">
                  <c:v>3Q 2004</c:v>
                </c:pt>
              </c:strCache>
            </c:strRef>
          </c:cat>
          <c:val>
            <c:numRef>
              <c:f>Data!$B$30:$Q$30</c:f>
              <c:numCache>
                <c:ptCount val="16"/>
                <c:pt idx="0">
                  <c:v>0.06979246861305224</c:v>
                </c:pt>
                <c:pt idx="1">
                  <c:v>0.08194387962586419</c:v>
                </c:pt>
                <c:pt idx="2">
                  <c:v>0.09932119178809959</c:v>
                </c:pt>
                <c:pt idx="3">
                  <c:v>0.11348607606086045</c:v>
                </c:pt>
                <c:pt idx="4">
                  <c:v>0.12356741902584134</c:v>
                </c:pt>
                <c:pt idx="5">
                  <c:v>0.1318647322145629</c:v>
                </c:pt>
                <c:pt idx="6">
                  <c:v>0.13756005973904809</c:v>
                </c:pt>
                <c:pt idx="7">
                  <c:v>0.1406759010429718</c:v>
                </c:pt>
                <c:pt idx="8">
                  <c:v>0.1374919501131937</c:v>
                </c:pt>
                <c:pt idx="9">
                  <c:v>0.1448703623469318</c:v>
                </c:pt>
                <c:pt idx="10">
                  <c:v>0.14965034965034965</c:v>
                </c:pt>
                <c:pt idx="11">
                  <c:v>0.157205911320572</c:v>
                </c:pt>
                <c:pt idx="12">
                  <c:v>0.15932821375151823</c:v>
                </c:pt>
                <c:pt idx="13">
                  <c:v>0.16322570120806382</c:v>
                </c:pt>
                <c:pt idx="14">
                  <c:v>0.1665843509459193</c:v>
                </c:pt>
                <c:pt idx="15">
                  <c:v>0.1706451349527955</c:v>
                </c:pt>
              </c:numCache>
            </c:numRef>
          </c:val>
        </c:ser>
        <c:ser>
          <c:idx val="2"/>
          <c:order val="2"/>
          <c:tx>
            <c:strRef>
              <c:f>Data!$A$31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Data!$B$28:$Q$28</c:f>
              <c:strCache>
                <c:ptCount val="16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  <c:pt idx="14">
                  <c:v>2Q 2004</c:v>
                </c:pt>
                <c:pt idx="15">
                  <c:v>3Q 2004</c:v>
                </c:pt>
              </c:strCache>
            </c:strRef>
          </c:cat>
          <c:val>
            <c:numRef>
              <c:f>Data!$B$31:$Q$31</c:f>
              <c:numCache>
                <c:ptCount val="16"/>
                <c:pt idx="0">
                  <c:v>0.4279617730664456</c:v>
                </c:pt>
                <c:pt idx="1">
                  <c:v>0.4217490849939</c:v>
                </c:pt>
                <c:pt idx="2">
                  <c:v>0.41250016320599464</c:v>
                </c:pt>
                <c:pt idx="3">
                  <c:v>0.4095557845035706</c:v>
                </c:pt>
                <c:pt idx="4">
                  <c:v>0.4102665754018208</c:v>
                </c:pt>
                <c:pt idx="5">
                  <c:v>0.4074434538085471</c:v>
                </c:pt>
                <c:pt idx="6">
                  <c:v>0.4044383888741866</c:v>
                </c:pt>
                <c:pt idx="7">
                  <c:v>0.40529991149120653</c:v>
                </c:pt>
                <c:pt idx="8">
                  <c:v>0.40900219162028634</c:v>
                </c:pt>
                <c:pt idx="9">
                  <c:v>0.40476136182245226</c:v>
                </c:pt>
                <c:pt idx="10">
                  <c:v>0.4035804195804196</c:v>
                </c:pt>
                <c:pt idx="11">
                  <c:v>0.4034699067854434</c:v>
                </c:pt>
                <c:pt idx="12">
                  <c:v>0.4066113690310239</c:v>
                </c:pt>
                <c:pt idx="13">
                  <c:v>0.4036217339229656</c:v>
                </c:pt>
                <c:pt idx="14">
                  <c:v>0.4045466074920046</c:v>
                </c:pt>
                <c:pt idx="15">
                  <c:v>0.4033485153844741</c:v>
                </c:pt>
              </c:numCache>
            </c:numRef>
          </c:val>
        </c:ser>
        <c:axId val="19094969"/>
        <c:axId val="37636994"/>
      </c:bar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90949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Změna podílu na trhu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95"/>
          <c:w val="0.956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Data!$A$35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Data!$B$34:$P$34</c:f>
              <c:strCache>
                <c:ptCount val="15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  <c:pt idx="13">
                  <c:v>2Q 2004</c:v>
                </c:pt>
                <c:pt idx="14">
                  <c:v>3Q 2004</c:v>
                </c:pt>
              </c:strCache>
            </c:strRef>
          </c:cat>
          <c:val>
            <c:numRef>
              <c:f>Data!$B$35:$P$35</c:f>
              <c:numCache>
                <c:ptCount val="15"/>
                <c:pt idx="0">
                  <c:v>-0.005938722940266317</c:v>
                </c:pt>
                <c:pt idx="1">
                  <c:v>-0.008128390374330163</c:v>
                </c:pt>
                <c:pt idx="2">
                  <c:v>-0.011220505570336714</c:v>
                </c:pt>
                <c:pt idx="3">
                  <c:v>-0.01079213386323119</c:v>
                </c:pt>
                <c:pt idx="4">
                  <c:v>-0.005474191595447819</c:v>
                </c:pt>
                <c:pt idx="5">
                  <c:v>-0.002690262590124559</c:v>
                </c:pt>
                <c:pt idx="6">
                  <c:v>-0.003977363920943777</c:v>
                </c:pt>
                <c:pt idx="7">
                  <c:v>-0.0005183291993017258</c:v>
                </c:pt>
                <c:pt idx="8">
                  <c:v>-0.003137582435904007</c:v>
                </c:pt>
                <c:pt idx="9">
                  <c:v>-0.0035990450613851976</c:v>
                </c:pt>
                <c:pt idx="10">
                  <c:v>-0.007445048875246163</c:v>
                </c:pt>
                <c:pt idx="11">
                  <c:v>-0.005263764676526728</c:v>
                </c:pt>
                <c:pt idx="12">
                  <c:v>-0.0009078523484872258</c:v>
                </c:pt>
                <c:pt idx="13">
                  <c:v>-0.004283523306894577</c:v>
                </c:pt>
                <c:pt idx="14">
                  <c:v>-0.002862691899345793</c:v>
                </c:pt>
              </c:numCache>
            </c:numRef>
          </c:val>
        </c:ser>
        <c:ser>
          <c:idx val="1"/>
          <c:order val="1"/>
          <c:tx>
            <c:strRef>
              <c:f>Data!$A$36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Data!$B$34:$P$34</c:f>
              <c:strCache>
                <c:ptCount val="15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  <c:pt idx="13">
                  <c:v>2Q 2004</c:v>
                </c:pt>
                <c:pt idx="14">
                  <c:v>3Q 2004</c:v>
                </c:pt>
              </c:strCache>
            </c:strRef>
          </c:cat>
          <c:val>
            <c:numRef>
              <c:f>Data!$B$36:$P$36</c:f>
              <c:numCache>
                <c:ptCount val="15"/>
                <c:pt idx="0">
                  <c:v>0.012151411012811947</c:v>
                </c:pt>
                <c:pt idx="1">
                  <c:v>0.017377312162235398</c:v>
                </c:pt>
                <c:pt idx="2">
                  <c:v>0.014164884272760858</c:v>
                </c:pt>
                <c:pt idx="3">
                  <c:v>0.010081342964980894</c:v>
                </c:pt>
                <c:pt idx="4">
                  <c:v>0.008297313188721567</c:v>
                </c:pt>
                <c:pt idx="5">
                  <c:v>0.0056953275244851775</c:v>
                </c:pt>
                <c:pt idx="6">
                  <c:v>0.0031158413039237276</c:v>
                </c:pt>
                <c:pt idx="7">
                  <c:v>-0.0031839509297781066</c:v>
                </c:pt>
                <c:pt idx="8">
                  <c:v>0.007378412233738085</c:v>
                </c:pt>
                <c:pt idx="9">
                  <c:v>0.00477998730341786</c:v>
                </c:pt>
                <c:pt idx="10">
                  <c:v>0.007555561670222338</c:v>
                </c:pt>
                <c:pt idx="11">
                  <c:v>0.0021223024309462435</c:v>
                </c:pt>
                <c:pt idx="12">
                  <c:v>0.003897487456545584</c:v>
                </c:pt>
                <c:pt idx="13">
                  <c:v>0.0033586497378554903</c:v>
                </c:pt>
                <c:pt idx="14">
                  <c:v>0.004060784006876206</c:v>
                </c:pt>
              </c:numCache>
            </c:numRef>
          </c:val>
        </c:ser>
        <c:ser>
          <c:idx val="2"/>
          <c:order val="2"/>
          <c:tx>
            <c:strRef>
              <c:f>Data!$A$37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Data!$B$34:$P$34</c:f>
              <c:strCache>
                <c:ptCount val="15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  <c:pt idx="13">
                  <c:v>2Q 2004</c:v>
                </c:pt>
                <c:pt idx="14">
                  <c:v>3Q 2004</c:v>
                </c:pt>
              </c:strCache>
            </c:strRef>
          </c:cat>
          <c:val>
            <c:numRef>
              <c:f>Data!$B$37:$P$37</c:f>
              <c:numCache>
                <c:ptCount val="15"/>
                <c:pt idx="0">
                  <c:v>-0.006212688072545602</c:v>
                </c:pt>
                <c:pt idx="1">
                  <c:v>-0.009248921787905373</c:v>
                </c:pt>
                <c:pt idx="2">
                  <c:v>-0.002944378702424033</c:v>
                </c:pt>
                <c:pt idx="3">
                  <c:v>0.0007107908982502131</c:v>
                </c:pt>
                <c:pt idx="4">
                  <c:v>-0.0028231215932737475</c:v>
                </c:pt>
                <c:pt idx="5">
                  <c:v>-0.0030050649343604796</c:v>
                </c:pt>
                <c:pt idx="6">
                  <c:v>0.0008615226170199386</c:v>
                </c:pt>
                <c:pt idx="7">
                  <c:v>0.0037022801290798046</c:v>
                </c:pt>
                <c:pt idx="8">
                  <c:v>-0.004240829797834078</c:v>
                </c:pt>
                <c:pt idx="9">
                  <c:v>-0.0011809422420326343</c:v>
                </c:pt>
                <c:pt idx="10">
                  <c:v>-0.00011051279497620303</c:v>
                </c:pt>
                <c:pt idx="11">
                  <c:v>0.003141462245580484</c:v>
                </c:pt>
                <c:pt idx="12">
                  <c:v>-0.0029896351080583305</c:v>
                </c:pt>
                <c:pt idx="13">
                  <c:v>0.0009248735690390308</c:v>
                </c:pt>
                <c:pt idx="14">
                  <c:v>-0.001198092107530524</c:v>
                </c:pt>
              </c:numCache>
            </c:numRef>
          </c:val>
        </c:ser>
        <c:axId val="3188627"/>
        <c:axId val="28697644"/>
      </c:bar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auto val="1"/>
        <c:lblOffset val="100"/>
        <c:noMultiLvlLbl val="0"/>
      </c:catAx>
      <c:valAx>
        <c:axId val="2869764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1886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Noví zákazníci za 1. čtvrtletí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775"/>
          <c:w val="0.96125"/>
          <c:h val="0.8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Data!$N$16</c:f>
              <c:strCache>
                <c:ptCount val="1"/>
                <c:pt idx="0">
                  <c:v>1Q 2004</c:v>
                </c:pt>
              </c:strCache>
            </c:strRef>
          </c:cat>
          <c:val>
            <c:numRef>
              <c:f>Data!$N$17</c:f>
              <c:numCache>
                <c:ptCount val="1"/>
                <c:pt idx="0">
                  <c:v>68483.00000000051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Data!$N$16</c:f>
              <c:strCache>
                <c:ptCount val="1"/>
                <c:pt idx="0">
                  <c:v>1Q 2004</c:v>
                </c:pt>
              </c:strCache>
            </c:strRef>
          </c:cat>
          <c:val>
            <c:numRef>
              <c:f>Data!$N$18</c:f>
              <c:numCache>
                <c:ptCount val="1"/>
                <c:pt idx="0">
                  <c:v>66971.00000000012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Data!$N$16</c:f>
              <c:strCache>
                <c:ptCount val="1"/>
                <c:pt idx="0">
                  <c:v>1Q 2004</c:v>
                </c:pt>
              </c:strCache>
            </c:strRef>
          </c:cat>
          <c:val>
            <c:numRef>
              <c:f>Data!$N$19</c:f>
              <c:numCache>
                <c:ptCount val="1"/>
                <c:pt idx="0">
                  <c:v>43000.00000000015</c:v>
                </c:pt>
              </c:numCache>
            </c:numRef>
          </c:val>
        </c:ser>
        <c:overlap val="100"/>
        <c:axId val="56952205"/>
        <c:axId val="42807798"/>
      </c:barChart>
      <c:catAx>
        <c:axId val="56952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2807798"/>
        <c:crosses val="autoZero"/>
        <c:auto val="1"/>
        <c:lblOffset val="100"/>
        <c:noMultiLvlLbl val="0"/>
      </c:catAx>
      <c:valAx>
        <c:axId val="428077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9522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Meziroční nárůst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"/>
          <c:w val="0.95975"/>
          <c:h val="0.8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Meziroční nárůst</c:v>
              </c:pt>
            </c:strLit>
          </c:cat>
          <c:val>
            <c:numRef>
              <c:f>Data!$B$11</c:f>
              <c:numCache>
                <c:ptCount val="1"/>
                <c:pt idx="0">
                  <c:v>1067253</c:v>
                </c:pt>
              </c:numCache>
            </c:numRef>
          </c:val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Meziroční nárůst</c:v>
              </c:pt>
            </c:strLit>
          </c:cat>
          <c:val>
            <c:numRef>
              <c:f>Data!$B$12</c:f>
              <c:numCache>
                <c:ptCount val="1"/>
                <c:pt idx="0">
                  <c:v>556700</c:v>
                </c:pt>
              </c:numCache>
            </c:numRef>
          </c:val>
        </c:ser>
        <c:ser>
          <c:idx val="2"/>
          <c:order val="2"/>
          <c:tx>
            <c:strRef>
              <c:f>Data!$A$13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Meziroční nárůst</c:v>
              </c:pt>
            </c:strLit>
          </c:cat>
          <c:val>
            <c:numRef>
              <c:f>Data!$B$13</c:f>
              <c:numCache>
                <c:ptCount val="1"/>
                <c:pt idx="0">
                  <c:v>1000045.9999999998</c:v>
                </c:pt>
              </c:numCache>
            </c:numRef>
          </c:val>
        </c:ser>
        <c:overlap val="100"/>
        <c:axId val="49725863"/>
        <c:axId val="44879584"/>
      </c:barChart>
      <c:catAx>
        <c:axId val="4972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4879584"/>
        <c:crosses val="autoZero"/>
        <c:auto val="1"/>
        <c:lblOffset val="100"/>
        <c:noMultiLvlLbl val="0"/>
      </c:catAx>
      <c:valAx>
        <c:axId val="448795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7258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Celkový počet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"/>
          <c:w val="0.95975"/>
          <c:h val="0.8585"/>
        </c:manualLayout>
      </c:layout>
      <c:lineChart>
        <c:grouping val="standard"/>
        <c:varyColors val="0"/>
        <c:ser>
          <c:idx val="2"/>
          <c:order val="0"/>
          <c:tx>
            <c:strRef>
              <c:f>Data!$A$8</c:f>
              <c:strCache>
                <c:ptCount val="1"/>
                <c:pt idx="0">
                  <c:v>všichni operátoři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Data!$B$7:$Q$7</c:f>
              <c:strCache>
                <c:ptCount val="16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  <c:pt idx="14">
                  <c:v>2Q 2004</c:v>
                </c:pt>
                <c:pt idx="15">
                  <c:v>3Q 2004</c:v>
                </c:pt>
              </c:strCache>
            </c:strRef>
          </c:cat>
          <c:val>
            <c:numRef>
              <c:f>Data!$B$8:$Q$8</c:f>
              <c:numCache>
                <c:ptCount val="16"/>
                <c:pt idx="0">
                  <c:v>4.3228159999999995</c:v>
                </c:pt>
                <c:pt idx="1">
                  <c:v>4.917999999999999</c:v>
                </c:pt>
                <c:pt idx="2">
                  <c:v>5.437913</c:v>
                </c:pt>
                <c:pt idx="3">
                  <c:v>5.994567999999999</c:v>
                </c:pt>
                <c:pt idx="4">
                  <c:v>6.946815</c:v>
                </c:pt>
                <c:pt idx="5">
                  <c:v>7.4857013199999995</c:v>
                </c:pt>
                <c:pt idx="6">
                  <c:v>7.787870999999999</c:v>
                </c:pt>
                <c:pt idx="7">
                  <c:v>8.10089</c:v>
                </c:pt>
                <c:pt idx="8">
                  <c:v>8.580866</c:v>
                </c:pt>
                <c:pt idx="9">
                  <c:v>8.7706</c:v>
                </c:pt>
                <c:pt idx="10">
                  <c:v>8.9375</c:v>
                </c:pt>
                <c:pt idx="11">
                  <c:v>9.148142</c:v>
                </c:pt>
                <c:pt idx="12">
                  <c:v>9.709517</c:v>
                </c:pt>
                <c:pt idx="13">
                  <c:v>9.887971</c:v>
                </c:pt>
                <c:pt idx="14">
                  <c:v>10.073005</c:v>
                </c:pt>
                <c:pt idx="15">
                  <c:v>10.239284000000001</c:v>
                </c:pt>
              </c:numCache>
            </c:numRef>
          </c:val>
          <c:smooth val="0"/>
        </c:ser>
        <c:marker val="1"/>
        <c:axId val="1263073"/>
        <c:axId val="11367658"/>
      </c:line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67658"/>
        <c:crosses val="autoZero"/>
        <c:auto val="1"/>
        <c:lblOffset val="100"/>
        <c:noMultiLvlLbl val="0"/>
      </c:catAx>
      <c:valAx>
        <c:axId val="11367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30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Meziroční nárůst počtu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05"/>
          <c:w val="0.955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Eurotel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Data!$B$10:$M$10</c:f>
              <c:strCache>
                <c:ptCount val="12"/>
                <c:pt idx="0">
                  <c:v>4Q 2001</c:v>
                </c:pt>
                <c:pt idx="1">
                  <c:v>1Q 2002</c:v>
                </c:pt>
                <c:pt idx="2">
                  <c:v>2Q 2002</c:v>
                </c:pt>
                <c:pt idx="3">
                  <c:v>3Q 2002</c:v>
                </c:pt>
                <c:pt idx="4">
                  <c:v>4Q 2002</c:v>
                </c:pt>
                <c:pt idx="5">
                  <c:v>1Q 2003</c:v>
                </c:pt>
                <c:pt idx="6">
                  <c:v>2Q 2003</c:v>
                </c:pt>
                <c:pt idx="7">
                  <c:v>3Q 2003</c:v>
                </c:pt>
                <c:pt idx="8">
                  <c:v>4Q 2003</c:v>
                </c:pt>
                <c:pt idx="9">
                  <c:v>1Q 2004</c:v>
                </c:pt>
                <c:pt idx="10">
                  <c:v>2Q 2004</c:v>
                </c:pt>
                <c:pt idx="11">
                  <c:v>3Q 2004</c:v>
                </c:pt>
              </c:strCache>
            </c:strRef>
          </c:cat>
          <c:val>
            <c:numRef>
              <c:f>Data!$B$11:$M$11</c:f>
              <c:numCache>
                <c:ptCount val="12"/>
                <c:pt idx="0">
                  <c:v>1067253</c:v>
                </c:pt>
                <c:pt idx="1">
                  <c:v>1007763.3200000001</c:v>
                </c:pt>
                <c:pt idx="2">
                  <c:v>912184.0000000003</c:v>
                </c:pt>
                <c:pt idx="3">
                  <c:v>818842.0000000001</c:v>
                </c:pt>
                <c:pt idx="4">
                  <c:v>653103.9999999999</c:v>
                </c:pt>
                <c:pt idx="5">
                  <c:v>501398.68000000034</c:v>
                </c:pt>
                <c:pt idx="6">
                  <c:v>426142.9999999997</c:v>
                </c:pt>
                <c:pt idx="7">
                  <c:v>341000.0000000002</c:v>
                </c:pt>
                <c:pt idx="8">
                  <c:v>323043.9999999999</c:v>
                </c:pt>
                <c:pt idx="9">
                  <c:v>333000.0000000002</c:v>
                </c:pt>
                <c:pt idx="10">
                  <c:v>327000.0000000004</c:v>
                </c:pt>
                <c:pt idx="11">
                  <c:v>343000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Oskar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Data!$B$10:$M$10</c:f>
              <c:strCache>
                <c:ptCount val="12"/>
                <c:pt idx="0">
                  <c:v>4Q 2001</c:v>
                </c:pt>
                <c:pt idx="1">
                  <c:v>1Q 2002</c:v>
                </c:pt>
                <c:pt idx="2">
                  <c:v>2Q 2002</c:v>
                </c:pt>
                <c:pt idx="3">
                  <c:v>3Q 2002</c:v>
                </c:pt>
                <c:pt idx="4">
                  <c:v>4Q 2002</c:v>
                </c:pt>
                <c:pt idx="5">
                  <c:v>1Q 2003</c:v>
                </c:pt>
                <c:pt idx="6">
                  <c:v>2Q 2003</c:v>
                </c:pt>
                <c:pt idx="7">
                  <c:v>3Q 2003</c:v>
                </c:pt>
                <c:pt idx="8">
                  <c:v>4Q 2003</c:v>
                </c:pt>
                <c:pt idx="9">
                  <c:v>1Q 2004</c:v>
                </c:pt>
                <c:pt idx="10">
                  <c:v>2Q 2004</c:v>
                </c:pt>
                <c:pt idx="11">
                  <c:v>3Q 2004</c:v>
                </c:pt>
              </c:strCache>
            </c:strRef>
          </c:cat>
          <c:val>
            <c:numRef>
              <c:f>Data!$B$12:$M$12</c:f>
              <c:numCache>
                <c:ptCount val="12"/>
                <c:pt idx="0">
                  <c:v>556700</c:v>
                </c:pt>
                <c:pt idx="1">
                  <c:v>584100</c:v>
                </c:pt>
                <c:pt idx="2">
                  <c:v>531199.9999999999</c:v>
                </c:pt>
                <c:pt idx="3">
                  <c:v>459299.99999999994</c:v>
                </c:pt>
                <c:pt idx="4">
                  <c:v>321399.9999999999</c:v>
                </c:pt>
                <c:pt idx="5">
                  <c:v>283500</c:v>
                </c:pt>
                <c:pt idx="6">
                  <c:v>266200</c:v>
                </c:pt>
                <c:pt idx="7">
                  <c:v>298542.00000000006</c:v>
                </c:pt>
                <c:pt idx="8">
                  <c:v>367199.99999999994</c:v>
                </c:pt>
                <c:pt idx="9">
                  <c:v>343371.0000000001</c:v>
                </c:pt>
                <c:pt idx="10">
                  <c:v>340505.00000000006</c:v>
                </c:pt>
                <c:pt idx="11">
                  <c:v>309142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Data!$A$13</c:f>
              <c:strCache>
                <c:ptCount val="1"/>
                <c:pt idx="0">
                  <c:v>T-Mobile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Data!$B$10:$M$10</c:f>
              <c:strCache>
                <c:ptCount val="12"/>
                <c:pt idx="0">
                  <c:v>4Q 2001</c:v>
                </c:pt>
                <c:pt idx="1">
                  <c:v>1Q 2002</c:v>
                </c:pt>
                <c:pt idx="2">
                  <c:v>2Q 2002</c:v>
                </c:pt>
                <c:pt idx="3">
                  <c:v>3Q 2002</c:v>
                </c:pt>
                <c:pt idx="4">
                  <c:v>4Q 2002</c:v>
                </c:pt>
                <c:pt idx="5">
                  <c:v>1Q 2003</c:v>
                </c:pt>
                <c:pt idx="6">
                  <c:v>2Q 2003</c:v>
                </c:pt>
                <c:pt idx="7">
                  <c:v>3Q 2003</c:v>
                </c:pt>
                <c:pt idx="8">
                  <c:v>4Q 2003</c:v>
                </c:pt>
                <c:pt idx="9">
                  <c:v>1Q 2004</c:v>
                </c:pt>
                <c:pt idx="10">
                  <c:v>2Q 2004</c:v>
                </c:pt>
                <c:pt idx="11">
                  <c:v>3Q 2004</c:v>
                </c:pt>
              </c:strCache>
            </c:strRef>
          </c:cat>
          <c:val>
            <c:numRef>
              <c:f>Data!$B$13:$M$13</c:f>
              <c:numCache>
                <c:ptCount val="12"/>
                <c:pt idx="0">
                  <c:v>1000045.9999999998</c:v>
                </c:pt>
                <c:pt idx="1">
                  <c:v>975838</c:v>
                </c:pt>
                <c:pt idx="2">
                  <c:v>906574</c:v>
                </c:pt>
                <c:pt idx="3">
                  <c:v>828180.0000000001</c:v>
                </c:pt>
                <c:pt idx="4">
                  <c:v>659547.0000000003</c:v>
                </c:pt>
                <c:pt idx="5">
                  <c:v>500000</c:v>
                </c:pt>
                <c:pt idx="6">
                  <c:v>457286.0000000003</c:v>
                </c:pt>
                <c:pt idx="7">
                  <c:v>407709.99999999977</c:v>
                </c:pt>
                <c:pt idx="8">
                  <c:v>438406.99999999977</c:v>
                </c:pt>
                <c:pt idx="9">
                  <c:v>441000.0000000003</c:v>
                </c:pt>
                <c:pt idx="10">
                  <c:v>468000</c:v>
                </c:pt>
                <c:pt idx="11">
                  <c:v>439000.00000000006</c:v>
                </c:pt>
              </c:numCache>
            </c:numRef>
          </c:val>
          <c:smooth val="0"/>
        </c:ser>
        <c:marker val="1"/>
        <c:axId val="35200059"/>
        <c:axId val="48365076"/>
      </c:line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65076"/>
        <c:crosses val="autoZero"/>
        <c:auto val="1"/>
        <c:lblOffset val="100"/>
        <c:noMultiLvlLbl val="0"/>
      </c:catAx>
      <c:valAx>
        <c:axId val="4836507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52000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33350" y="142875"/>
        <a:ext cx="70104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0</xdr:colOff>
      <xdr:row>95</xdr:row>
      <xdr:rowOff>19050</xdr:rowOff>
    </xdr:to>
    <xdr:graphicFrame>
      <xdr:nvGraphicFramePr>
        <xdr:cNvPr id="2" name="Chart 2"/>
        <xdr:cNvGraphicFramePr/>
      </xdr:nvGraphicFramePr>
      <xdr:xfrm>
        <a:off x="133350" y="10429875"/>
        <a:ext cx="70104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13</xdr:col>
      <xdr:colOff>0</xdr:colOff>
      <xdr:row>119</xdr:row>
      <xdr:rowOff>19050</xdr:rowOff>
    </xdr:to>
    <xdr:graphicFrame>
      <xdr:nvGraphicFramePr>
        <xdr:cNvPr id="3" name="Chart 4"/>
        <xdr:cNvGraphicFramePr/>
      </xdr:nvGraphicFramePr>
      <xdr:xfrm>
        <a:off x="133350" y="13858875"/>
        <a:ext cx="70104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13</xdr:col>
      <xdr:colOff>0</xdr:colOff>
      <xdr:row>143</xdr:row>
      <xdr:rowOff>19050</xdr:rowOff>
    </xdr:to>
    <xdr:graphicFrame>
      <xdr:nvGraphicFramePr>
        <xdr:cNvPr id="4" name="Chart 5"/>
        <xdr:cNvGraphicFramePr/>
      </xdr:nvGraphicFramePr>
      <xdr:xfrm>
        <a:off x="133350" y="17287875"/>
        <a:ext cx="701040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13</xdr:col>
      <xdr:colOff>0</xdr:colOff>
      <xdr:row>167</xdr:row>
      <xdr:rowOff>19050</xdr:rowOff>
    </xdr:to>
    <xdr:graphicFrame>
      <xdr:nvGraphicFramePr>
        <xdr:cNvPr id="5" name="Chart 6"/>
        <xdr:cNvGraphicFramePr/>
      </xdr:nvGraphicFramePr>
      <xdr:xfrm>
        <a:off x="133350" y="20716875"/>
        <a:ext cx="701040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193</xdr:row>
      <xdr:rowOff>0</xdr:rowOff>
    </xdr:from>
    <xdr:to>
      <xdr:col>13</xdr:col>
      <xdr:colOff>0</xdr:colOff>
      <xdr:row>215</xdr:row>
      <xdr:rowOff>28575</xdr:rowOff>
    </xdr:to>
    <xdr:graphicFrame>
      <xdr:nvGraphicFramePr>
        <xdr:cNvPr id="6" name="Chart 11"/>
        <xdr:cNvGraphicFramePr/>
      </xdr:nvGraphicFramePr>
      <xdr:xfrm>
        <a:off x="133350" y="27574875"/>
        <a:ext cx="70104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217</xdr:row>
      <xdr:rowOff>0</xdr:rowOff>
    </xdr:from>
    <xdr:to>
      <xdr:col>13</xdr:col>
      <xdr:colOff>0</xdr:colOff>
      <xdr:row>239</xdr:row>
      <xdr:rowOff>28575</xdr:rowOff>
    </xdr:to>
    <xdr:graphicFrame>
      <xdr:nvGraphicFramePr>
        <xdr:cNvPr id="7" name="Chart 13"/>
        <xdr:cNvGraphicFramePr/>
      </xdr:nvGraphicFramePr>
      <xdr:xfrm>
        <a:off x="133350" y="31003875"/>
        <a:ext cx="701040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13</xdr:col>
      <xdr:colOff>9525</xdr:colOff>
      <xdr:row>47</xdr:row>
      <xdr:rowOff>28575</xdr:rowOff>
    </xdr:to>
    <xdr:graphicFrame>
      <xdr:nvGraphicFramePr>
        <xdr:cNvPr id="8" name="Chart 14"/>
        <xdr:cNvGraphicFramePr/>
      </xdr:nvGraphicFramePr>
      <xdr:xfrm>
        <a:off x="133350" y="3571875"/>
        <a:ext cx="70199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13</xdr:col>
      <xdr:colOff>9525</xdr:colOff>
      <xdr:row>71</xdr:row>
      <xdr:rowOff>0</xdr:rowOff>
    </xdr:to>
    <xdr:graphicFrame>
      <xdr:nvGraphicFramePr>
        <xdr:cNvPr id="9" name="Chart 15"/>
        <xdr:cNvGraphicFramePr/>
      </xdr:nvGraphicFramePr>
      <xdr:xfrm>
        <a:off x="133350" y="7000875"/>
        <a:ext cx="701992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9" width="10.83203125" style="0" customWidth="1"/>
    <col min="10" max="10" width="3.5" style="0" customWidth="1"/>
    <col min="11" max="13" width="10.83203125" style="0" customWidth="1"/>
    <col min="14" max="14" width="2.33203125" style="0" customWidth="1"/>
    <col min="15" max="37" width="10.83203125" style="0" customWidth="1"/>
  </cols>
  <sheetData/>
  <printOptions/>
  <pageMargins left="0.2" right="0.29" top="1" bottom="0.49" header="0.4921259845" footer="0.2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3"/>
  <sheetViews>
    <sheetView showGridLines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33203125" defaultRowHeight="11.25"/>
  <cols>
    <col min="1" max="1" width="16" style="19" bestFit="1" customWidth="1"/>
    <col min="2" max="13" width="11.66015625" style="19" customWidth="1"/>
    <col min="14" max="24" width="11.83203125" style="19" customWidth="1"/>
    <col min="25" max="29" width="9.33203125" style="19" customWidth="1"/>
    <col min="30" max="34" width="9.5" style="19" customWidth="1"/>
    <col min="35" max="45" width="10.16015625" style="19" customWidth="1"/>
    <col min="46" max="50" width="10.66015625" style="19" customWidth="1"/>
    <col min="51" max="53" width="10.5" style="19" customWidth="1"/>
    <col min="54" max="55" width="10.66015625" style="19" customWidth="1"/>
    <col min="56" max="16384" width="9.33203125" style="19" customWidth="1"/>
  </cols>
  <sheetData>
    <row r="1" spans="1:17" s="9" customFormat="1" ht="11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3" customFormat="1" ht="11.25">
      <c r="A2" s="20" t="s">
        <v>0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13</v>
      </c>
      <c r="G2" s="14" t="s">
        <v>12</v>
      </c>
      <c r="H2" s="14" t="s">
        <v>18</v>
      </c>
      <c r="I2" s="14" t="s">
        <v>19</v>
      </c>
      <c r="J2" s="14" t="s">
        <v>20</v>
      </c>
      <c r="K2" s="14" t="s">
        <v>21</v>
      </c>
      <c r="L2" s="14" t="s">
        <v>22</v>
      </c>
      <c r="M2" s="14" t="s">
        <v>23</v>
      </c>
      <c r="N2" s="14" t="s">
        <v>24</v>
      </c>
      <c r="O2" s="14" t="s">
        <v>25</v>
      </c>
      <c r="P2" s="14" t="s">
        <v>26</v>
      </c>
      <c r="Q2" s="14" t="s">
        <v>27</v>
      </c>
    </row>
    <row r="3" spans="1:27" s="15" customFormat="1" ht="11.25">
      <c r="A3" s="7" t="s">
        <v>1</v>
      </c>
      <c r="B3" s="25">
        <v>2.171116</v>
      </c>
      <c r="C3" s="25">
        <v>2.440838</v>
      </c>
      <c r="D3" s="25">
        <v>2.654673</v>
      </c>
      <c r="E3" s="25">
        <v>2.859158</v>
      </c>
      <c r="F3" s="25">
        <v>3.238369</v>
      </c>
      <c r="G3" s="25">
        <v>3.44860132</v>
      </c>
      <c r="H3" s="25">
        <v>3.566857</v>
      </c>
      <c r="I3" s="25">
        <v>3.678</v>
      </c>
      <c r="J3" s="25">
        <v>3.891473</v>
      </c>
      <c r="K3" s="25">
        <v>3.95</v>
      </c>
      <c r="L3" s="25">
        <v>3.993</v>
      </c>
      <c r="M3" s="25">
        <v>4.019</v>
      </c>
      <c r="N3" s="25">
        <v>4.214517</v>
      </c>
      <c r="O3" s="25">
        <v>4.283</v>
      </c>
      <c r="P3" s="25">
        <v>4.32</v>
      </c>
      <c r="Q3" s="25">
        <v>4.362</v>
      </c>
      <c r="S3" s="31"/>
      <c r="T3" s="31"/>
      <c r="U3" s="31"/>
      <c r="V3" s="31"/>
      <c r="W3" s="31"/>
      <c r="X3" s="31"/>
      <c r="Y3" s="31"/>
      <c r="Z3" s="31"/>
      <c r="AA3" s="31"/>
    </row>
    <row r="4" spans="1:17" s="15" customFormat="1" ht="11.25">
      <c r="A4" s="7" t="s">
        <v>2</v>
      </c>
      <c r="B4" s="25">
        <v>0.3017</v>
      </c>
      <c r="C4" s="25">
        <v>0.403</v>
      </c>
      <c r="D4" s="25">
        <v>0.5401</v>
      </c>
      <c r="E4" s="25">
        <v>0.6803</v>
      </c>
      <c r="F4" s="25">
        <v>0.8584</v>
      </c>
      <c r="G4" s="25">
        <v>0.9871</v>
      </c>
      <c r="H4" s="25">
        <v>1.0713</v>
      </c>
      <c r="I4" s="25">
        <v>1.1396</v>
      </c>
      <c r="J4" s="25">
        <v>1.1798</v>
      </c>
      <c r="K4" s="25">
        <v>1.2706</v>
      </c>
      <c r="L4" s="25">
        <v>1.3375</v>
      </c>
      <c r="M4" s="25">
        <v>1.438142</v>
      </c>
      <c r="N4" s="25">
        <v>1.547</v>
      </c>
      <c r="O4" s="25">
        <v>1.613971</v>
      </c>
      <c r="P4" s="25">
        <v>1.678005</v>
      </c>
      <c r="Q4" s="25">
        <v>1.747284</v>
      </c>
    </row>
    <row r="5" spans="1:17" s="15" customFormat="1" ht="11.25">
      <c r="A5" s="7" t="s">
        <v>7</v>
      </c>
      <c r="B5" s="25">
        <v>1.85</v>
      </c>
      <c r="C5" s="25">
        <v>2.074162</v>
      </c>
      <c r="D5" s="25">
        <v>2.24314</v>
      </c>
      <c r="E5" s="25">
        <v>2.45511</v>
      </c>
      <c r="F5" s="25">
        <v>2.850046</v>
      </c>
      <c r="G5" s="25">
        <v>3.05</v>
      </c>
      <c r="H5" s="25">
        <v>3.149714</v>
      </c>
      <c r="I5" s="25">
        <v>3.28329</v>
      </c>
      <c r="J5" s="25">
        <v>3.509593</v>
      </c>
      <c r="K5" s="25">
        <v>3.55</v>
      </c>
      <c r="L5" s="25">
        <v>3.607</v>
      </c>
      <c r="M5" s="25">
        <v>3.691</v>
      </c>
      <c r="N5" s="25">
        <v>3.948</v>
      </c>
      <c r="O5" s="25">
        <v>3.991</v>
      </c>
      <c r="P5" s="25">
        <v>4.075</v>
      </c>
      <c r="Q5" s="25">
        <v>4.13</v>
      </c>
    </row>
    <row r="6" spans="2:55" s="16" customFormat="1" ht="11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7"/>
      <c r="O6" s="17"/>
      <c r="P6" s="4"/>
      <c r="Q6" s="4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18"/>
      <c r="AU6" s="18"/>
      <c r="AV6" s="18"/>
      <c r="AW6" s="3"/>
      <c r="AX6" s="3"/>
      <c r="AY6" s="3"/>
      <c r="AZ6" s="3"/>
      <c r="BA6" s="3"/>
      <c r="BB6" s="3"/>
      <c r="BC6" s="3"/>
    </row>
    <row r="7" spans="1:55" s="16" customFormat="1" ht="11.25">
      <c r="A7" s="12" t="s">
        <v>8</v>
      </c>
      <c r="B7" s="29" t="str">
        <f>B2</f>
        <v>4Q 2000</v>
      </c>
      <c r="C7" s="29" t="str">
        <f aca="true" t="shared" si="0" ref="C7:Q7">C2</f>
        <v>1Q 2001</v>
      </c>
      <c r="D7" s="29" t="str">
        <f t="shared" si="0"/>
        <v>2Q 2001</v>
      </c>
      <c r="E7" s="29" t="str">
        <f t="shared" si="0"/>
        <v>3Q 2001</v>
      </c>
      <c r="F7" s="29" t="str">
        <f t="shared" si="0"/>
        <v>4Q 2001</v>
      </c>
      <c r="G7" s="29" t="str">
        <f t="shared" si="0"/>
        <v>1Q 2002</v>
      </c>
      <c r="H7" s="29" t="str">
        <f t="shared" si="0"/>
        <v>2Q 2002</v>
      </c>
      <c r="I7" s="29" t="str">
        <f t="shared" si="0"/>
        <v>3Q 2002</v>
      </c>
      <c r="J7" s="29" t="str">
        <f t="shared" si="0"/>
        <v>4Q 2002</v>
      </c>
      <c r="K7" s="29" t="str">
        <f t="shared" si="0"/>
        <v>1Q 2003</v>
      </c>
      <c r="L7" s="29" t="str">
        <f t="shared" si="0"/>
        <v>2Q 2003</v>
      </c>
      <c r="M7" s="29" t="str">
        <f t="shared" si="0"/>
        <v>3Q 2003</v>
      </c>
      <c r="N7" s="29" t="str">
        <f t="shared" si="0"/>
        <v>4Q 2003</v>
      </c>
      <c r="O7" s="29" t="str">
        <f t="shared" si="0"/>
        <v>1Q 2004</v>
      </c>
      <c r="P7" s="29" t="str">
        <f t="shared" si="0"/>
        <v>2Q 2004</v>
      </c>
      <c r="Q7" s="29" t="str">
        <f t="shared" si="0"/>
        <v>3Q 2004</v>
      </c>
      <c r="R7" s="1"/>
      <c r="S7" s="1"/>
      <c r="T7" s="1"/>
      <c r="U7" s="1"/>
      <c r="V7" s="1"/>
      <c r="W7" s="1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18"/>
      <c r="AU7" s="18"/>
      <c r="AV7" s="18"/>
      <c r="AW7" s="3"/>
      <c r="AX7" s="3"/>
      <c r="AY7" s="3"/>
      <c r="AZ7" s="3"/>
      <c r="BA7" s="3"/>
      <c r="BB7" s="3"/>
      <c r="BC7" s="3"/>
    </row>
    <row r="8" spans="1:19" ht="11.25">
      <c r="A8" s="6" t="s">
        <v>11</v>
      </c>
      <c r="B8" s="23">
        <f>SUM(B3:B5)</f>
        <v>4.3228159999999995</v>
      </c>
      <c r="C8" s="23">
        <f aca="true" t="shared" si="1" ref="C8:M8">SUM(C3:C5)</f>
        <v>4.917999999999999</v>
      </c>
      <c r="D8" s="23">
        <f t="shared" si="1"/>
        <v>5.437913</v>
      </c>
      <c r="E8" s="23">
        <f t="shared" si="1"/>
        <v>5.994567999999999</v>
      </c>
      <c r="F8" s="23">
        <f t="shared" si="1"/>
        <v>6.946815</v>
      </c>
      <c r="G8" s="23">
        <f t="shared" si="1"/>
        <v>7.4857013199999995</v>
      </c>
      <c r="H8" s="23">
        <f t="shared" si="1"/>
        <v>7.787870999999999</v>
      </c>
      <c r="I8" s="23">
        <f t="shared" si="1"/>
        <v>8.10089</v>
      </c>
      <c r="J8" s="23">
        <f t="shared" si="1"/>
        <v>8.580866</v>
      </c>
      <c r="K8" s="23">
        <f t="shared" si="1"/>
        <v>8.7706</v>
      </c>
      <c r="L8" s="23">
        <f t="shared" si="1"/>
        <v>8.9375</v>
      </c>
      <c r="M8" s="23">
        <f t="shared" si="1"/>
        <v>9.148142</v>
      </c>
      <c r="N8" s="23">
        <f>SUM(N3:N5)</f>
        <v>9.709517</v>
      </c>
      <c r="O8" s="23">
        <f>SUM(O3:O5)</f>
        <v>9.887971</v>
      </c>
      <c r="P8" s="23">
        <f>SUM(P3:P5)</f>
        <v>10.073005</v>
      </c>
      <c r="Q8" s="23">
        <f>SUM(Q3:Q5)</f>
        <v>10.239284000000001</v>
      </c>
      <c r="S8" s="30"/>
    </row>
    <row r="9" ht="11.25"/>
    <row r="10" spans="1:13" ht="11.25">
      <c r="A10" s="10" t="s">
        <v>10</v>
      </c>
      <c r="B10" s="27" t="str">
        <f aca="true" t="shared" si="2" ref="B10:M10">F2</f>
        <v>4Q 2001</v>
      </c>
      <c r="C10" s="27" t="str">
        <f t="shared" si="2"/>
        <v>1Q 2002</v>
      </c>
      <c r="D10" s="27" t="str">
        <f t="shared" si="2"/>
        <v>2Q 2002</v>
      </c>
      <c r="E10" s="27" t="str">
        <f t="shared" si="2"/>
        <v>3Q 2002</v>
      </c>
      <c r="F10" s="27" t="str">
        <f t="shared" si="2"/>
        <v>4Q 2002</v>
      </c>
      <c r="G10" s="27" t="str">
        <f t="shared" si="2"/>
        <v>1Q 2003</v>
      </c>
      <c r="H10" s="27" t="str">
        <f t="shared" si="2"/>
        <v>2Q 2003</v>
      </c>
      <c r="I10" s="27" t="str">
        <f t="shared" si="2"/>
        <v>3Q 2003</v>
      </c>
      <c r="J10" s="27" t="str">
        <f t="shared" si="2"/>
        <v>4Q 2003</v>
      </c>
      <c r="K10" s="27" t="str">
        <f t="shared" si="2"/>
        <v>1Q 2004</v>
      </c>
      <c r="L10" s="27" t="str">
        <f t="shared" si="2"/>
        <v>2Q 2004</v>
      </c>
      <c r="M10" s="27" t="str">
        <f t="shared" si="2"/>
        <v>3Q 2004</v>
      </c>
    </row>
    <row r="11" spans="1:13" ht="11.25">
      <c r="A11" s="7" t="s">
        <v>1</v>
      </c>
      <c r="B11" s="7">
        <f aca="true" t="shared" si="3" ref="B11:M13">(F3-B3)*1000000</f>
        <v>1067253</v>
      </c>
      <c r="C11" s="7">
        <f t="shared" si="3"/>
        <v>1007763.3200000001</v>
      </c>
      <c r="D11" s="7">
        <f t="shared" si="3"/>
        <v>912184.0000000003</v>
      </c>
      <c r="E11" s="7">
        <f t="shared" si="3"/>
        <v>818842.0000000001</v>
      </c>
      <c r="F11" s="7">
        <f t="shared" si="3"/>
        <v>653103.9999999999</v>
      </c>
      <c r="G11" s="7">
        <f t="shared" si="3"/>
        <v>501398.68000000034</v>
      </c>
      <c r="H11" s="7">
        <f t="shared" si="3"/>
        <v>426142.9999999997</v>
      </c>
      <c r="I11" s="7">
        <f t="shared" si="3"/>
        <v>341000.0000000002</v>
      </c>
      <c r="J11" s="7">
        <f t="shared" si="3"/>
        <v>323043.9999999999</v>
      </c>
      <c r="K11" s="7">
        <f t="shared" si="3"/>
        <v>333000.0000000002</v>
      </c>
      <c r="L11" s="7">
        <f t="shared" si="3"/>
        <v>327000.0000000004</v>
      </c>
      <c r="M11" s="7">
        <f t="shared" si="3"/>
        <v>343000</v>
      </c>
    </row>
    <row r="12" spans="1:13" ht="11.25">
      <c r="A12" s="7" t="s">
        <v>2</v>
      </c>
      <c r="B12" s="7">
        <f t="shared" si="3"/>
        <v>556700</v>
      </c>
      <c r="C12" s="7">
        <f t="shared" si="3"/>
        <v>584100</v>
      </c>
      <c r="D12" s="7">
        <f t="shared" si="3"/>
        <v>531199.9999999999</v>
      </c>
      <c r="E12" s="7">
        <f t="shared" si="3"/>
        <v>459299.99999999994</v>
      </c>
      <c r="F12" s="7">
        <f t="shared" si="3"/>
        <v>321399.9999999999</v>
      </c>
      <c r="G12" s="7">
        <f t="shared" si="3"/>
        <v>283500</v>
      </c>
      <c r="H12" s="7">
        <f t="shared" si="3"/>
        <v>266200</v>
      </c>
      <c r="I12" s="7">
        <f t="shared" si="3"/>
        <v>298542.00000000006</v>
      </c>
      <c r="J12" s="7">
        <f t="shared" si="3"/>
        <v>367199.99999999994</v>
      </c>
      <c r="K12" s="7">
        <f t="shared" si="3"/>
        <v>343371.0000000001</v>
      </c>
      <c r="L12" s="7">
        <f t="shared" si="3"/>
        <v>340505.00000000006</v>
      </c>
      <c r="M12" s="7">
        <f t="shared" si="3"/>
        <v>309142</v>
      </c>
    </row>
    <row r="13" spans="1:13" ht="11.25">
      <c r="A13" s="7" t="s">
        <v>7</v>
      </c>
      <c r="B13" s="7">
        <f t="shared" si="3"/>
        <v>1000045.9999999998</v>
      </c>
      <c r="C13" s="7">
        <f t="shared" si="3"/>
        <v>975838</v>
      </c>
      <c r="D13" s="7">
        <f t="shared" si="3"/>
        <v>906574</v>
      </c>
      <c r="E13" s="7">
        <f t="shared" si="3"/>
        <v>828180.0000000001</v>
      </c>
      <c r="F13" s="7">
        <f t="shared" si="3"/>
        <v>659547.0000000003</v>
      </c>
      <c r="G13" s="7">
        <f t="shared" si="3"/>
        <v>500000</v>
      </c>
      <c r="H13" s="7">
        <f t="shared" si="3"/>
        <v>457286.0000000003</v>
      </c>
      <c r="I13" s="7">
        <f t="shared" si="3"/>
        <v>407709.99999999977</v>
      </c>
      <c r="J13" s="7">
        <f t="shared" si="3"/>
        <v>438406.99999999977</v>
      </c>
      <c r="K13" s="7">
        <f t="shared" si="3"/>
        <v>441000.0000000003</v>
      </c>
      <c r="L13" s="7">
        <f t="shared" si="3"/>
        <v>468000</v>
      </c>
      <c r="M13" s="7">
        <f t="shared" si="3"/>
        <v>439000.00000000006</v>
      </c>
    </row>
    <row r="15" spans="1:16" ht="11.25">
      <c r="A15" s="12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1.25">
      <c r="A16" s="21" t="s">
        <v>0</v>
      </c>
      <c r="B16" s="28" t="str">
        <f>C2</f>
        <v>1Q 2001</v>
      </c>
      <c r="C16" s="28" t="str">
        <f aca="true" t="shared" si="4" ref="C16:P16">D2</f>
        <v>2Q 2001</v>
      </c>
      <c r="D16" s="28" t="str">
        <f t="shared" si="4"/>
        <v>3Q 2001</v>
      </c>
      <c r="E16" s="28" t="str">
        <f t="shared" si="4"/>
        <v>4Q 2001</v>
      </c>
      <c r="F16" s="28" t="str">
        <f t="shared" si="4"/>
        <v>1Q 2002</v>
      </c>
      <c r="G16" s="28" t="str">
        <f t="shared" si="4"/>
        <v>2Q 2002</v>
      </c>
      <c r="H16" s="28" t="str">
        <f t="shared" si="4"/>
        <v>3Q 2002</v>
      </c>
      <c r="I16" s="28" t="str">
        <f t="shared" si="4"/>
        <v>4Q 2002</v>
      </c>
      <c r="J16" s="28" t="str">
        <f t="shared" si="4"/>
        <v>1Q 2003</v>
      </c>
      <c r="K16" s="28" t="str">
        <f t="shared" si="4"/>
        <v>2Q 2003</v>
      </c>
      <c r="L16" s="28" t="str">
        <f t="shared" si="4"/>
        <v>3Q 2003</v>
      </c>
      <c r="M16" s="28" t="str">
        <f t="shared" si="4"/>
        <v>4Q 2003</v>
      </c>
      <c r="N16" s="28" t="str">
        <f t="shared" si="4"/>
        <v>1Q 2004</v>
      </c>
      <c r="O16" s="28" t="str">
        <f t="shared" si="4"/>
        <v>2Q 2004</v>
      </c>
      <c r="P16" s="28" t="str">
        <f t="shared" si="4"/>
        <v>3Q 2004</v>
      </c>
    </row>
    <row r="17" spans="1:16" ht="11.25">
      <c r="A17" s="6" t="s">
        <v>1</v>
      </c>
      <c r="B17" s="6">
        <f>(C3-B3)*1000000</f>
        <v>269721.99999999977</v>
      </c>
      <c r="C17" s="6">
        <f aca="true" t="shared" si="5" ref="C17:P19">(D3-C3)*1000000</f>
        <v>213835</v>
      </c>
      <c r="D17" s="6">
        <f t="shared" si="5"/>
        <v>204485.00000000003</v>
      </c>
      <c r="E17" s="6">
        <f t="shared" si="5"/>
        <v>379211.0000000002</v>
      </c>
      <c r="F17" s="6">
        <f t="shared" si="5"/>
        <v>210232.3199999998</v>
      </c>
      <c r="G17" s="6">
        <f t="shared" si="5"/>
        <v>118255.68000000031</v>
      </c>
      <c r="H17" s="6">
        <f t="shared" si="5"/>
        <v>111142.99999999977</v>
      </c>
      <c r="I17" s="6">
        <f t="shared" si="5"/>
        <v>213473.00000000003</v>
      </c>
      <c r="J17" s="6">
        <f t="shared" si="5"/>
        <v>58527.00000000022</v>
      </c>
      <c r="K17" s="6">
        <f t="shared" si="5"/>
        <v>42999.9999999997</v>
      </c>
      <c r="L17" s="6">
        <f t="shared" si="5"/>
        <v>26000.000000000244</v>
      </c>
      <c r="M17" s="6">
        <f t="shared" si="5"/>
        <v>195516.9999999997</v>
      </c>
      <c r="N17" s="6">
        <f t="shared" si="5"/>
        <v>68483.00000000051</v>
      </c>
      <c r="O17" s="6">
        <f t="shared" si="5"/>
        <v>36999.99999999992</v>
      </c>
      <c r="P17" s="6">
        <f t="shared" si="5"/>
        <v>41999.99999999982</v>
      </c>
    </row>
    <row r="18" spans="1:16" ht="11.25">
      <c r="A18" s="6" t="s">
        <v>2</v>
      </c>
      <c r="B18" s="6">
        <f>(C4-B4)*1000000</f>
        <v>101300</v>
      </c>
      <c r="C18" s="6">
        <f t="shared" si="5"/>
        <v>137100</v>
      </c>
      <c r="D18" s="6">
        <f t="shared" si="5"/>
        <v>140200</v>
      </c>
      <c r="E18" s="6">
        <f t="shared" si="5"/>
        <v>178100.00000000003</v>
      </c>
      <c r="F18" s="6">
        <f t="shared" si="5"/>
        <v>128699.99999999993</v>
      </c>
      <c r="G18" s="6">
        <f t="shared" si="5"/>
        <v>84199.99999999994</v>
      </c>
      <c r="H18" s="6">
        <f t="shared" si="5"/>
        <v>68300.00000000003</v>
      </c>
      <c r="I18" s="6">
        <f t="shared" si="5"/>
        <v>40200.000000000015</v>
      </c>
      <c r="J18" s="6">
        <f t="shared" si="5"/>
        <v>90799.99999999999</v>
      </c>
      <c r="K18" s="6">
        <f t="shared" si="5"/>
        <v>66899.99999999996</v>
      </c>
      <c r="L18" s="6">
        <f t="shared" si="5"/>
        <v>100642.00000000012</v>
      </c>
      <c r="M18" s="6">
        <f t="shared" si="5"/>
        <v>108857.9999999999</v>
      </c>
      <c r="N18" s="6">
        <f t="shared" si="5"/>
        <v>66971.00000000012</v>
      </c>
      <c r="O18" s="6">
        <f t="shared" si="5"/>
        <v>64033.99999999993</v>
      </c>
      <c r="P18" s="6">
        <f t="shared" si="5"/>
        <v>69279.00000000009</v>
      </c>
    </row>
    <row r="19" spans="1:16" ht="11.25">
      <c r="A19" s="6" t="s">
        <v>7</v>
      </c>
      <c r="B19" s="6">
        <f>(C5-B5)*1000000</f>
        <v>224161.99999999974</v>
      </c>
      <c r="C19" s="6">
        <f t="shared" si="5"/>
        <v>168978.00000000006</v>
      </c>
      <c r="D19" s="6">
        <f t="shared" si="5"/>
        <v>211970</v>
      </c>
      <c r="E19" s="6">
        <f t="shared" si="5"/>
        <v>394935.99999999994</v>
      </c>
      <c r="F19" s="6">
        <f t="shared" si="5"/>
        <v>199953.99999999997</v>
      </c>
      <c r="G19" s="6">
        <f t="shared" si="5"/>
        <v>99714.00000000009</v>
      </c>
      <c r="H19" s="6">
        <f t="shared" si="5"/>
        <v>133576.00000000015</v>
      </c>
      <c r="I19" s="6">
        <f t="shared" si="5"/>
        <v>226303.00000000015</v>
      </c>
      <c r="J19" s="6">
        <f t="shared" si="5"/>
        <v>40406.999999999636</v>
      </c>
      <c r="K19" s="6">
        <f t="shared" si="5"/>
        <v>57000.000000000386</v>
      </c>
      <c r="L19" s="6">
        <f t="shared" si="5"/>
        <v>83999.99999999964</v>
      </c>
      <c r="M19" s="6">
        <f t="shared" si="5"/>
        <v>257000.00000000012</v>
      </c>
      <c r="N19" s="6">
        <f t="shared" si="5"/>
        <v>43000.00000000015</v>
      </c>
      <c r="O19" s="6">
        <f t="shared" si="5"/>
        <v>84000.00000000007</v>
      </c>
      <c r="P19" s="6">
        <f t="shared" si="5"/>
        <v>54999.999999999716</v>
      </c>
    </row>
    <row r="21" spans="1:16" ht="11.25">
      <c r="A21" s="10" t="s">
        <v>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1.25">
      <c r="A22" s="22" t="s">
        <v>0</v>
      </c>
      <c r="B22" s="14" t="str">
        <f>C2</f>
        <v>1Q 2001</v>
      </c>
      <c r="C22" s="14" t="str">
        <f aca="true" t="shared" si="6" ref="C22:P22">D2</f>
        <v>2Q 2001</v>
      </c>
      <c r="D22" s="14" t="str">
        <f t="shared" si="6"/>
        <v>3Q 2001</v>
      </c>
      <c r="E22" s="14" t="str">
        <f t="shared" si="6"/>
        <v>4Q 2001</v>
      </c>
      <c r="F22" s="14" t="str">
        <f t="shared" si="6"/>
        <v>1Q 2002</v>
      </c>
      <c r="G22" s="14" t="str">
        <f t="shared" si="6"/>
        <v>2Q 2002</v>
      </c>
      <c r="H22" s="14" t="str">
        <f t="shared" si="6"/>
        <v>3Q 2002</v>
      </c>
      <c r="I22" s="14" t="str">
        <f t="shared" si="6"/>
        <v>4Q 2002</v>
      </c>
      <c r="J22" s="14" t="str">
        <f t="shared" si="6"/>
        <v>1Q 2003</v>
      </c>
      <c r="K22" s="14" t="str">
        <f t="shared" si="6"/>
        <v>2Q 2003</v>
      </c>
      <c r="L22" s="14" t="str">
        <f t="shared" si="6"/>
        <v>3Q 2003</v>
      </c>
      <c r="M22" s="14" t="str">
        <f t="shared" si="6"/>
        <v>4Q 2003</v>
      </c>
      <c r="N22" s="14" t="str">
        <f t="shared" si="6"/>
        <v>1Q 2004</v>
      </c>
      <c r="O22" s="14" t="str">
        <f t="shared" si="6"/>
        <v>2Q 2004</v>
      </c>
      <c r="P22" s="14" t="str">
        <f t="shared" si="6"/>
        <v>3Q 2004</v>
      </c>
    </row>
    <row r="23" spans="1:16" ht="11.25">
      <c r="A23" s="7" t="s">
        <v>1</v>
      </c>
      <c r="B23" s="8">
        <f aca="true" t="shared" si="7" ref="B23:P23">C3/B3-1</f>
        <v>0.12423196181134477</v>
      </c>
      <c r="C23" s="8">
        <f t="shared" si="7"/>
        <v>0.08760720703299452</v>
      </c>
      <c r="D23" s="8">
        <f t="shared" si="7"/>
        <v>0.07702831949547084</v>
      </c>
      <c r="E23" s="8">
        <f t="shared" si="7"/>
        <v>0.13263030584528734</v>
      </c>
      <c r="F23" s="8">
        <f t="shared" si="7"/>
        <v>0.06491919852246597</v>
      </c>
      <c r="G23" s="8">
        <f t="shared" si="7"/>
        <v>0.03429091072783108</v>
      </c>
      <c r="H23" s="8">
        <f t="shared" si="7"/>
        <v>0.031159925951615097</v>
      </c>
      <c r="I23" s="8">
        <f t="shared" si="7"/>
        <v>0.05804051114736275</v>
      </c>
      <c r="J23" s="8">
        <f t="shared" si="7"/>
        <v>0.015039806263592359</v>
      </c>
      <c r="K23" s="8">
        <f t="shared" si="7"/>
        <v>0.010886075949366969</v>
      </c>
      <c r="L23" s="8">
        <f t="shared" si="7"/>
        <v>0.006511394941147053</v>
      </c>
      <c r="M23" s="8">
        <f t="shared" si="7"/>
        <v>0.048648171186862266</v>
      </c>
      <c r="N23" s="8">
        <f t="shared" si="7"/>
        <v>0.016249311605576855</v>
      </c>
      <c r="O23" s="8">
        <f t="shared" si="7"/>
        <v>0.008638804576231562</v>
      </c>
      <c r="P23" s="8">
        <f t="shared" si="7"/>
        <v>0.009722222222222188</v>
      </c>
    </row>
    <row r="24" spans="1:16" ht="11.25">
      <c r="A24" s="7" t="s">
        <v>2</v>
      </c>
      <c r="B24" s="8">
        <f aca="true" t="shared" si="8" ref="B24:P24">C4/B4-1</f>
        <v>0.335764003977461</v>
      </c>
      <c r="C24" s="8">
        <f t="shared" si="8"/>
        <v>0.3401985111662531</v>
      </c>
      <c r="D24" s="8">
        <f t="shared" si="8"/>
        <v>0.259581558970561</v>
      </c>
      <c r="E24" s="8">
        <f t="shared" si="8"/>
        <v>0.2617962663530795</v>
      </c>
      <c r="F24" s="8">
        <f t="shared" si="8"/>
        <v>0.14993010251630934</v>
      </c>
      <c r="G24" s="8">
        <f t="shared" si="8"/>
        <v>0.08530037483537622</v>
      </c>
      <c r="H24" s="8">
        <f t="shared" si="8"/>
        <v>0.06375431718472879</v>
      </c>
      <c r="I24" s="8">
        <f t="shared" si="8"/>
        <v>0.0352755352755354</v>
      </c>
      <c r="J24" s="8">
        <f t="shared" si="8"/>
        <v>0.07696219698253937</v>
      </c>
      <c r="K24" s="8">
        <f t="shared" si="8"/>
        <v>0.05265229025657159</v>
      </c>
      <c r="L24" s="8">
        <f t="shared" si="8"/>
        <v>0.07524635514018696</v>
      </c>
      <c r="M24" s="8">
        <f t="shared" si="8"/>
        <v>0.07569349897298028</v>
      </c>
      <c r="N24" s="8">
        <f t="shared" si="8"/>
        <v>0.04329088558500338</v>
      </c>
      <c r="O24" s="8">
        <f t="shared" si="8"/>
        <v>0.03967481447931842</v>
      </c>
      <c r="P24" s="8">
        <f t="shared" si="8"/>
        <v>0.04128652775170516</v>
      </c>
    </row>
    <row r="25" spans="1:16" ht="11.25">
      <c r="A25" s="7" t="s">
        <v>7</v>
      </c>
      <c r="B25" s="8">
        <f aca="true" t="shared" si="9" ref="B25:P25">C5/B5-1</f>
        <v>0.12116864864864851</v>
      </c>
      <c r="C25" s="8">
        <f t="shared" si="9"/>
        <v>0.08146808204952172</v>
      </c>
      <c r="D25" s="8">
        <f t="shared" si="9"/>
        <v>0.09449699974143377</v>
      </c>
      <c r="E25" s="8">
        <f t="shared" si="9"/>
        <v>0.16086285339557094</v>
      </c>
      <c r="F25" s="8">
        <f t="shared" si="9"/>
        <v>0.0701581658682</v>
      </c>
      <c r="G25" s="8">
        <f t="shared" si="9"/>
        <v>0.03269311475409831</v>
      </c>
      <c r="H25" s="8">
        <f t="shared" si="9"/>
        <v>0.04240892982664457</v>
      </c>
      <c r="I25" s="8">
        <f t="shared" si="9"/>
        <v>0.06892568125264598</v>
      </c>
      <c r="J25" s="8">
        <f t="shared" si="9"/>
        <v>0.011513300830039208</v>
      </c>
      <c r="K25" s="8">
        <f t="shared" si="9"/>
        <v>0.01605633802816908</v>
      </c>
      <c r="L25" s="8">
        <f t="shared" si="9"/>
        <v>0.023288051011921107</v>
      </c>
      <c r="M25" s="8">
        <f t="shared" si="9"/>
        <v>0.06962882687618532</v>
      </c>
      <c r="N25" s="8">
        <f t="shared" si="9"/>
        <v>0.010891590678824725</v>
      </c>
      <c r="O25" s="8">
        <f t="shared" si="9"/>
        <v>0.021047356552242658</v>
      </c>
      <c r="P25" s="8">
        <f t="shared" si="9"/>
        <v>0.013496932515337345</v>
      </c>
    </row>
    <row r="27" spans="1:17" ht="11.2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21" t="s">
        <v>0</v>
      </c>
      <c r="B28" s="28" t="str">
        <f>B2</f>
        <v>4Q 2000</v>
      </c>
      <c r="C28" s="28" t="str">
        <f aca="true" t="shared" si="10" ref="C28:O28">C2</f>
        <v>1Q 2001</v>
      </c>
      <c r="D28" s="28" t="str">
        <f t="shared" si="10"/>
        <v>2Q 2001</v>
      </c>
      <c r="E28" s="28" t="str">
        <f t="shared" si="10"/>
        <v>3Q 2001</v>
      </c>
      <c r="F28" s="28" t="str">
        <f t="shared" si="10"/>
        <v>4Q 2001</v>
      </c>
      <c r="G28" s="28" t="str">
        <f t="shared" si="10"/>
        <v>1Q 2002</v>
      </c>
      <c r="H28" s="28" t="str">
        <f t="shared" si="10"/>
        <v>2Q 2002</v>
      </c>
      <c r="I28" s="28" t="str">
        <f t="shared" si="10"/>
        <v>3Q 2002</v>
      </c>
      <c r="J28" s="28" t="str">
        <f t="shared" si="10"/>
        <v>4Q 2002</v>
      </c>
      <c r="K28" s="28" t="str">
        <f t="shared" si="10"/>
        <v>1Q 2003</v>
      </c>
      <c r="L28" s="28" t="str">
        <f t="shared" si="10"/>
        <v>2Q 2003</v>
      </c>
      <c r="M28" s="28" t="str">
        <f t="shared" si="10"/>
        <v>3Q 2003</v>
      </c>
      <c r="N28" s="28" t="str">
        <f t="shared" si="10"/>
        <v>4Q 2003</v>
      </c>
      <c r="O28" s="28" t="str">
        <f t="shared" si="10"/>
        <v>1Q 2004</v>
      </c>
      <c r="P28" s="28" t="str">
        <f>P2</f>
        <v>2Q 2004</v>
      </c>
      <c r="Q28" s="28" t="str">
        <f>Q2</f>
        <v>3Q 2004</v>
      </c>
    </row>
    <row r="29" spans="1:17" ht="11.25">
      <c r="A29" s="6" t="s">
        <v>1</v>
      </c>
      <c r="B29" s="26">
        <f>B3/B$8</f>
        <v>0.5022457583205022</v>
      </c>
      <c r="C29" s="26">
        <f aca="true" t="shared" si="11" ref="C29:M29">C3/C$8</f>
        <v>0.4963070353802359</v>
      </c>
      <c r="D29" s="26">
        <f t="shared" si="11"/>
        <v>0.48817864500590574</v>
      </c>
      <c r="E29" s="26">
        <f t="shared" si="11"/>
        <v>0.47695813943556903</v>
      </c>
      <c r="F29" s="26">
        <f t="shared" si="11"/>
        <v>0.46616600557233784</v>
      </c>
      <c r="G29" s="26">
        <f t="shared" si="11"/>
        <v>0.46069181397689</v>
      </c>
      <c r="H29" s="26">
        <f t="shared" si="11"/>
        <v>0.45800155138676546</v>
      </c>
      <c r="I29" s="26">
        <f t="shared" si="11"/>
        <v>0.4540241874658217</v>
      </c>
      <c r="J29" s="26">
        <f t="shared" si="11"/>
        <v>0.45350585826651996</v>
      </c>
      <c r="K29" s="26">
        <f t="shared" si="11"/>
        <v>0.45036827583061595</v>
      </c>
      <c r="L29" s="26">
        <f t="shared" si="11"/>
        <v>0.44676923076923075</v>
      </c>
      <c r="M29" s="26">
        <f t="shared" si="11"/>
        <v>0.4393241818939846</v>
      </c>
      <c r="N29" s="26">
        <f aca="true" t="shared" si="12" ref="N29:O31">N3/N$8</f>
        <v>0.43406041721745786</v>
      </c>
      <c r="O29" s="26">
        <f t="shared" si="12"/>
        <v>0.43315256486897064</v>
      </c>
      <c r="P29" s="26">
        <f aca="true" t="shared" si="13" ref="P29:Q31">P3/P$8</f>
        <v>0.42886904156207606</v>
      </c>
      <c r="Q29" s="26">
        <f t="shared" si="13"/>
        <v>0.42600634966273027</v>
      </c>
    </row>
    <row r="30" spans="1:17" ht="11.25">
      <c r="A30" s="6" t="s">
        <v>2</v>
      </c>
      <c r="B30" s="26">
        <f>B4/B$8</f>
        <v>0.06979246861305224</v>
      </c>
      <c r="C30" s="26">
        <f aca="true" t="shared" si="14" ref="C30:M30">C4/C$8</f>
        <v>0.08194387962586419</v>
      </c>
      <c r="D30" s="26">
        <f t="shared" si="14"/>
        <v>0.09932119178809959</v>
      </c>
      <c r="E30" s="26">
        <f t="shared" si="14"/>
        <v>0.11348607606086045</v>
      </c>
      <c r="F30" s="26">
        <f t="shared" si="14"/>
        <v>0.12356741902584134</v>
      </c>
      <c r="G30" s="26">
        <f t="shared" si="14"/>
        <v>0.1318647322145629</v>
      </c>
      <c r="H30" s="26">
        <f t="shared" si="14"/>
        <v>0.13756005973904809</v>
      </c>
      <c r="I30" s="26">
        <f t="shared" si="14"/>
        <v>0.1406759010429718</v>
      </c>
      <c r="J30" s="26">
        <f t="shared" si="14"/>
        <v>0.1374919501131937</v>
      </c>
      <c r="K30" s="26">
        <f t="shared" si="14"/>
        <v>0.1448703623469318</v>
      </c>
      <c r="L30" s="26">
        <f t="shared" si="14"/>
        <v>0.14965034965034965</v>
      </c>
      <c r="M30" s="26">
        <f t="shared" si="14"/>
        <v>0.157205911320572</v>
      </c>
      <c r="N30" s="26">
        <f t="shared" si="12"/>
        <v>0.15932821375151823</v>
      </c>
      <c r="O30" s="26">
        <f t="shared" si="12"/>
        <v>0.16322570120806382</v>
      </c>
      <c r="P30" s="26">
        <f t="shared" si="13"/>
        <v>0.1665843509459193</v>
      </c>
      <c r="Q30" s="26">
        <f t="shared" si="13"/>
        <v>0.1706451349527955</v>
      </c>
    </row>
    <row r="31" spans="1:17" ht="11.25">
      <c r="A31" s="6" t="s">
        <v>7</v>
      </c>
      <c r="B31" s="26">
        <f>B5/B$8</f>
        <v>0.4279617730664456</v>
      </c>
      <c r="C31" s="26">
        <f aca="true" t="shared" si="15" ref="C31:M31">C5/C$8</f>
        <v>0.4217490849939</v>
      </c>
      <c r="D31" s="26">
        <f t="shared" si="15"/>
        <v>0.41250016320599464</v>
      </c>
      <c r="E31" s="26">
        <f t="shared" si="15"/>
        <v>0.4095557845035706</v>
      </c>
      <c r="F31" s="26">
        <f t="shared" si="15"/>
        <v>0.4102665754018208</v>
      </c>
      <c r="G31" s="26">
        <f t="shared" si="15"/>
        <v>0.4074434538085471</v>
      </c>
      <c r="H31" s="26">
        <f t="shared" si="15"/>
        <v>0.4044383888741866</v>
      </c>
      <c r="I31" s="26">
        <f t="shared" si="15"/>
        <v>0.40529991149120653</v>
      </c>
      <c r="J31" s="26">
        <f t="shared" si="15"/>
        <v>0.40900219162028634</v>
      </c>
      <c r="K31" s="26">
        <f t="shared" si="15"/>
        <v>0.40476136182245226</v>
      </c>
      <c r="L31" s="26">
        <f t="shared" si="15"/>
        <v>0.4035804195804196</v>
      </c>
      <c r="M31" s="26">
        <f t="shared" si="15"/>
        <v>0.4034699067854434</v>
      </c>
      <c r="N31" s="26">
        <f t="shared" si="12"/>
        <v>0.4066113690310239</v>
      </c>
      <c r="O31" s="26">
        <f t="shared" si="12"/>
        <v>0.4036217339229656</v>
      </c>
      <c r="P31" s="26">
        <f t="shared" si="13"/>
        <v>0.4045466074920046</v>
      </c>
      <c r="Q31" s="26">
        <f t="shared" si="13"/>
        <v>0.4033485153844741</v>
      </c>
    </row>
    <row r="33" spans="1:16" ht="11.25">
      <c r="A33" s="10" t="s">
        <v>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1.25">
      <c r="A34" s="22" t="s">
        <v>0</v>
      </c>
      <c r="B34" s="14" t="str">
        <f>C2</f>
        <v>1Q 2001</v>
      </c>
      <c r="C34" s="14" t="str">
        <f aca="true" t="shared" si="16" ref="C34:N34">D2</f>
        <v>2Q 2001</v>
      </c>
      <c r="D34" s="14" t="str">
        <f t="shared" si="16"/>
        <v>3Q 2001</v>
      </c>
      <c r="E34" s="14" t="str">
        <f t="shared" si="16"/>
        <v>4Q 2001</v>
      </c>
      <c r="F34" s="14" t="str">
        <f t="shared" si="16"/>
        <v>1Q 2002</v>
      </c>
      <c r="G34" s="14" t="str">
        <f t="shared" si="16"/>
        <v>2Q 2002</v>
      </c>
      <c r="H34" s="14" t="str">
        <f t="shared" si="16"/>
        <v>3Q 2002</v>
      </c>
      <c r="I34" s="14" t="str">
        <f t="shared" si="16"/>
        <v>4Q 2002</v>
      </c>
      <c r="J34" s="14" t="str">
        <f t="shared" si="16"/>
        <v>1Q 2003</v>
      </c>
      <c r="K34" s="14" t="str">
        <f t="shared" si="16"/>
        <v>2Q 2003</v>
      </c>
      <c r="L34" s="14" t="str">
        <f t="shared" si="16"/>
        <v>3Q 2003</v>
      </c>
      <c r="M34" s="14" t="str">
        <f t="shared" si="16"/>
        <v>4Q 2003</v>
      </c>
      <c r="N34" s="14" t="str">
        <f t="shared" si="16"/>
        <v>1Q 2004</v>
      </c>
      <c r="O34" s="14" t="str">
        <f>P2</f>
        <v>2Q 2004</v>
      </c>
      <c r="P34" s="14" t="str">
        <f>Q2</f>
        <v>3Q 2004</v>
      </c>
    </row>
    <row r="35" spans="1:16" ht="11.25">
      <c r="A35" s="7" t="s">
        <v>1</v>
      </c>
      <c r="B35" s="11">
        <f aca="true" t="shared" si="17" ref="B35:P35">C29-B29</f>
        <v>-0.005938722940266317</v>
      </c>
      <c r="C35" s="11">
        <f t="shared" si="17"/>
        <v>-0.008128390374330163</v>
      </c>
      <c r="D35" s="11">
        <f t="shared" si="17"/>
        <v>-0.011220505570336714</v>
      </c>
      <c r="E35" s="11">
        <f t="shared" si="17"/>
        <v>-0.01079213386323119</v>
      </c>
      <c r="F35" s="11">
        <f t="shared" si="17"/>
        <v>-0.005474191595447819</v>
      </c>
      <c r="G35" s="11">
        <f t="shared" si="17"/>
        <v>-0.002690262590124559</v>
      </c>
      <c r="H35" s="11">
        <f t="shared" si="17"/>
        <v>-0.003977363920943777</v>
      </c>
      <c r="I35" s="11">
        <f t="shared" si="17"/>
        <v>-0.0005183291993017258</v>
      </c>
      <c r="J35" s="11">
        <f t="shared" si="17"/>
        <v>-0.003137582435904007</v>
      </c>
      <c r="K35" s="11">
        <f t="shared" si="17"/>
        <v>-0.0035990450613851976</v>
      </c>
      <c r="L35" s="11">
        <f t="shared" si="17"/>
        <v>-0.007445048875246163</v>
      </c>
      <c r="M35" s="11">
        <f t="shared" si="17"/>
        <v>-0.005263764676526728</v>
      </c>
      <c r="N35" s="11">
        <f t="shared" si="17"/>
        <v>-0.0009078523484872258</v>
      </c>
      <c r="O35" s="11">
        <f t="shared" si="17"/>
        <v>-0.004283523306894577</v>
      </c>
      <c r="P35" s="11">
        <f t="shared" si="17"/>
        <v>-0.002862691899345793</v>
      </c>
    </row>
    <row r="36" spans="1:16" ht="11.25">
      <c r="A36" s="7" t="s">
        <v>2</v>
      </c>
      <c r="B36" s="11">
        <f aca="true" t="shared" si="18" ref="B36:P36">C30-B30</f>
        <v>0.012151411012811947</v>
      </c>
      <c r="C36" s="11">
        <f t="shared" si="18"/>
        <v>0.017377312162235398</v>
      </c>
      <c r="D36" s="11">
        <f t="shared" si="18"/>
        <v>0.014164884272760858</v>
      </c>
      <c r="E36" s="11">
        <f t="shared" si="18"/>
        <v>0.010081342964980894</v>
      </c>
      <c r="F36" s="11">
        <f t="shared" si="18"/>
        <v>0.008297313188721567</v>
      </c>
      <c r="G36" s="11">
        <f t="shared" si="18"/>
        <v>0.0056953275244851775</v>
      </c>
      <c r="H36" s="11">
        <f t="shared" si="18"/>
        <v>0.0031158413039237276</v>
      </c>
      <c r="I36" s="11">
        <f t="shared" si="18"/>
        <v>-0.0031839509297781066</v>
      </c>
      <c r="J36" s="11">
        <f t="shared" si="18"/>
        <v>0.007378412233738085</v>
      </c>
      <c r="K36" s="11">
        <f t="shared" si="18"/>
        <v>0.00477998730341786</v>
      </c>
      <c r="L36" s="11">
        <f t="shared" si="18"/>
        <v>0.007555561670222338</v>
      </c>
      <c r="M36" s="11">
        <f t="shared" si="18"/>
        <v>0.0021223024309462435</v>
      </c>
      <c r="N36" s="11">
        <f t="shared" si="18"/>
        <v>0.003897487456545584</v>
      </c>
      <c r="O36" s="11">
        <f t="shared" si="18"/>
        <v>0.0033586497378554903</v>
      </c>
      <c r="P36" s="11">
        <f t="shared" si="18"/>
        <v>0.004060784006876206</v>
      </c>
    </row>
    <row r="37" spans="1:16" ht="11.25">
      <c r="A37" s="7" t="s">
        <v>7</v>
      </c>
      <c r="B37" s="11">
        <f aca="true" t="shared" si="19" ref="B37:P37">C31-B31</f>
        <v>-0.006212688072545602</v>
      </c>
      <c r="C37" s="11">
        <f t="shared" si="19"/>
        <v>-0.009248921787905373</v>
      </c>
      <c r="D37" s="11">
        <f t="shared" si="19"/>
        <v>-0.002944378702424033</v>
      </c>
      <c r="E37" s="11">
        <f t="shared" si="19"/>
        <v>0.0007107908982502131</v>
      </c>
      <c r="F37" s="11">
        <f t="shared" si="19"/>
        <v>-0.0028231215932737475</v>
      </c>
      <c r="G37" s="11">
        <f t="shared" si="19"/>
        <v>-0.0030050649343604796</v>
      </c>
      <c r="H37" s="11">
        <f t="shared" si="19"/>
        <v>0.0008615226170199386</v>
      </c>
      <c r="I37" s="11">
        <f t="shared" si="19"/>
        <v>0.0037022801290798046</v>
      </c>
      <c r="J37" s="11">
        <f t="shared" si="19"/>
        <v>-0.004240829797834078</v>
      </c>
      <c r="K37" s="11">
        <f t="shared" si="19"/>
        <v>-0.0011809422420326343</v>
      </c>
      <c r="L37" s="11">
        <f t="shared" si="19"/>
        <v>-0.00011051279497620303</v>
      </c>
      <c r="M37" s="11">
        <f t="shared" si="19"/>
        <v>0.003141462245580484</v>
      </c>
      <c r="N37" s="11">
        <f t="shared" si="19"/>
        <v>-0.0029896351080583305</v>
      </c>
      <c r="O37" s="11">
        <f t="shared" si="19"/>
        <v>0.0009248735690390308</v>
      </c>
      <c r="P37" s="11">
        <f t="shared" si="19"/>
        <v>-0.001198092107530524</v>
      </c>
    </row>
    <row r="41" spans="2:13" ht="11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11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11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Lutonský</dc:creator>
  <cp:keywords/>
  <dc:description/>
  <cp:lastModifiedBy>Marek Lutonský</cp:lastModifiedBy>
  <cp:lastPrinted>2004-11-11T18:56:07Z</cp:lastPrinted>
  <dcterms:created xsi:type="dcterms:W3CDTF">2001-11-09T09:57:34Z</dcterms:created>
  <dcterms:modified xsi:type="dcterms:W3CDTF">2004-11-11T19:19:05Z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786059773</vt:i4>
  </property>
  <property fmtid="{D5CDD505-2E9C-101B-9397-08002B2CF9AE}" pid="3" name="_EmailSubject">
    <vt:lpwstr>Grafy operatori</vt:lpwstr>
  </property>
  <property fmtid="{D5CDD505-2E9C-101B-9397-08002B2CF9AE}" pid="4" name="_AuthorEmail">
    <vt:lpwstr>marek.lutonsky@cpress.cz</vt:lpwstr>
  </property>
  <property fmtid="{D5CDD505-2E9C-101B-9397-08002B2CF9AE}" pid="5" name="_AuthorEmailDisplayName">
    <vt:lpwstr>Lutonsky Marek</vt:lpwstr>
  </property>
  <property fmtid="{D5CDD505-2E9C-101B-9397-08002B2CF9AE}" pid="6" name="_PreviousAdHocReviewCycleID">
    <vt:i4>-718771908</vt:i4>
  </property>
  <property fmtid="{D5CDD505-2E9C-101B-9397-08002B2CF9AE}" pid="7" name="_ReviewingToolsShownOnce">
    <vt:lpwstr/>
  </property>
</Properties>
</file>